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収入の部（入力用）" sheetId="1" r:id="rId1"/>
    <sheet name="支出の部（入力用）" sheetId="2" r:id="rId2"/>
    <sheet name="収入の部（記入例）" sheetId="3" r:id="rId3"/>
    <sheet name="支出の部（記入例）" sheetId="4"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62913"/>
</workbook>
</file>

<file path=xl/calcChain.xml><?xml version="1.0" encoding="utf-8"?>
<calcChain xmlns="http://schemas.openxmlformats.org/spreadsheetml/2006/main">
  <c r="C37" i="3" l="1"/>
  <c r="C35" i="3"/>
  <c r="C33" i="3"/>
  <c r="C31" i="3"/>
  <c r="C29" i="3"/>
  <c r="C27" i="3"/>
  <c r="AA25" i="3"/>
  <c r="I25" i="3"/>
  <c r="D24" i="3"/>
  <c r="AB24" i="3" s="1"/>
  <c r="C24" i="3" s="1"/>
  <c r="C22" i="3"/>
  <c r="C20" i="3"/>
  <c r="C18" i="3"/>
  <c r="C16" i="3"/>
  <c r="C15" i="3"/>
  <c r="C39" i="3" s="1"/>
  <c r="C14" i="3"/>
  <c r="C9" i="3"/>
  <c r="D3" i="4"/>
  <c r="D17" i="4" s="1"/>
  <c r="D5" i="4"/>
  <c r="D7" i="4"/>
  <c r="D9" i="4"/>
  <c r="D11" i="4"/>
  <c r="D13" i="4"/>
  <c r="D15" i="4"/>
  <c r="D18" i="4"/>
  <c r="D32" i="4" s="1"/>
  <c r="D20" i="4"/>
  <c r="D22" i="4"/>
  <c r="D24" i="4"/>
  <c r="D26" i="4"/>
  <c r="D28" i="4"/>
  <c r="D30" i="4"/>
  <c r="D35" i="4"/>
  <c r="D39" i="4" s="1"/>
  <c r="D36" i="4"/>
  <c r="D37" i="4"/>
  <c r="D38" i="4"/>
  <c r="D40" i="4"/>
  <c r="D41" i="4"/>
  <c r="D42" i="4"/>
  <c r="D46" i="4" s="1"/>
  <c r="D43" i="4"/>
  <c r="D44" i="4"/>
  <c r="D45" i="4"/>
  <c r="D28" i="2"/>
  <c r="D30" i="2"/>
  <c r="D3" i="2"/>
  <c r="D5" i="2"/>
  <c r="D17" i="2" s="1"/>
  <c r="D33" i="2" s="1"/>
  <c r="D7" i="2"/>
  <c r="D9" i="2"/>
  <c r="D11" i="2"/>
  <c r="D13" i="2"/>
  <c r="D15" i="2"/>
  <c r="D18" i="2"/>
  <c r="D20" i="2"/>
  <c r="D32" i="2"/>
  <c r="D22" i="2"/>
  <c r="D24" i="2"/>
  <c r="D26" i="2"/>
  <c r="D35" i="2"/>
  <c r="D39" i="2" s="1"/>
  <c r="D36" i="2"/>
  <c r="D37" i="2"/>
  <c r="D38" i="2"/>
  <c r="D40" i="2"/>
  <c r="D46" i="2" s="1"/>
  <c r="D41" i="2"/>
  <c r="D42" i="2"/>
  <c r="D43" i="2"/>
  <c r="D44" i="2"/>
  <c r="D45" i="2"/>
  <c r="C15" i="1"/>
  <c r="C9" i="1"/>
  <c r="C14" i="1"/>
  <c r="C16" i="1"/>
  <c r="C18" i="1"/>
  <c r="C20" i="1"/>
  <c r="C22" i="1"/>
  <c r="D24" i="1"/>
  <c r="AB24" i="1"/>
  <c r="C24" i="1" s="1"/>
  <c r="C39" i="1" s="1"/>
  <c r="AA25" i="1"/>
  <c r="I25" i="1"/>
  <c r="C27" i="1"/>
  <c r="C29" i="1"/>
  <c r="C31" i="1"/>
  <c r="C33" i="1"/>
  <c r="C35" i="1"/>
  <c r="C37" i="1"/>
  <c r="D48" i="2" l="1"/>
  <c r="K33" i="2"/>
  <c r="D33" i="4"/>
  <c r="D48" i="4" l="1"/>
  <c r="K33" i="4"/>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自動計算されます。</t>
        </r>
      </text>
    </comment>
    <comment ref="K33" authorId="0" shapeId="0">
      <text>
        <r>
          <rPr>
            <sz val="9"/>
            <color indexed="81"/>
            <rFont val="ＭＳ Ｐゴシック"/>
            <family val="3"/>
            <charset val="128"/>
          </rPr>
          <t xml:space="preserve">自動計算されます。
</t>
        </r>
      </text>
    </comment>
    <comment ref="D39" authorId="0" shapeId="0">
      <text>
        <r>
          <rPr>
            <sz val="9"/>
            <color indexed="81"/>
            <rFont val="ＭＳ Ｐゴシック"/>
            <family val="3"/>
            <charset val="128"/>
          </rPr>
          <t xml:space="preserve">自動計算されます。
</t>
        </r>
      </text>
    </comment>
    <comment ref="D46"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上記以外の補助金収入がある場合は、「項目」と「予算額」「摘要」欄に入力してください。
（例）自治会町内会館脱炭素化推進事業補助金等</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自動計算されます。</t>
        </r>
      </text>
    </comment>
    <comment ref="K33" authorId="0" shapeId="0">
      <text>
        <r>
          <rPr>
            <sz val="9"/>
            <color indexed="81"/>
            <rFont val="ＭＳ Ｐゴシック"/>
            <family val="3"/>
            <charset val="128"/>
          </rPr>
          <t xml:space="preserve">自動計算されます。
</t>
        </r>
      </text>
    </comment>
    <comment ref="C37" authorId="0" shapeId="0">
      <text>
        <r>
          <rPr>
            <sz val="9"/>
            <color indexed="81"/>
            <rFont val="MS P ゴシック"/>
            <family val="3"/>
            <charset val="128"/>
          </rPr>
          <t>地域活動推進費補助金以外の補助金を受けて実施する事業の経費は、事業ごとに欄を分けて記入してください。
（例）自治会町内会館脱炭素化推進事業補助金等</t>
        </r>
      </text>
    </comment>
    <comment ref="D39" authorId="0" shapeId="0">
      <text>
        <r>
          <rPr>
            <sz val="9"/>
            <color indexed="81"/>
            <rFont val="ＭＳ Ｐゴシック"/>
            <family val="3"/>
            <charset val="128"/>
          </rPr>
          <t xml:space="preserve">自動計算されます。
</t>
        </r>
      </text>
    </comment>
    <comment ref="D46"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<sst xmlns="http://schemas.openxmlformats.org/spreadsheetml/2006/main" count="543" uniqueCount="133">
  <si>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</si>
  <si>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</si>
  <si>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</si>
  <si>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</si>
  <si>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</si>
  <si>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</si>
  <si>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</si>
  <si>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</si>
  <si>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</si>
  <si>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</si>
  <si>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</si>
  <si>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</si>
  <si>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</si>
  <si>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</si>
  <si>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</si>
  <si>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</si>
  <si>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</si>
  <si>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</si>
  <si>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</si>
  <si>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</si>
  <si>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</si>
  <si>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</si>
  <si>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</si>
  <si>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</si>
  <si>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</si>
  <si>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</si>
  <si>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</si>
  <si>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</si>
  <si>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</si>
  <si>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</si>
  <si>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</si>
  <si>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</si>
  <si>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</si>
  <si>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</si>
  <si>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</si>
  <si>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</si>
  <si>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</si>
  <si>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</si>
  <si>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</si>
  <si>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</si>
  <si>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</si>
  <si>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</si>
  <si>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</si>
  <si>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その他</t>
    <rPh sb="2" eb="3">
      <t>タ</t>
    </rPh>
    <phoneticPr fontId="2"/>
  </si>
  <si>
    <t>×</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</si>
  <si>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</si>
  <si>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</si>
  <si>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</si>
  <si>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</si>
  <si>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</si>
  <si>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</si>
  <si>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</si>
  <si>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</si>
  <si>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</si>
  <si>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</si>
  <si>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</si>
  <si>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</si>
  <si>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</si>
  <si>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</si>
  <si>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</si>
  <si>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</si>
  <si>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</si>
  <si>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</si>
  <si>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慶弔費</t>
    <rPh sb="0" eb="2">
      <t>ケイチョウ</t>
    </rPh>
    <rPh sb="2" eb="3">
      <t>ヒ</t>
    </rPh>
    <phoneticPr fontId="2"/>
  </si>
  <si>
    <t>懇親会費</t>
    <rPh sb="0" eb="2">
      <t>コンシン</t>
    </rPh>
    <rPh sb="2" eb="4">
      <t>カイヒ</t>
    </rPh>
    <phoneticPr fontId="2"/>
  </si>
  <si>
    <t>決算額</t>
    <rPh sb="0" eb="2">
      <t>ケッサン</t>
    </rPh>
    <rPh sb="2" eb="3">
      <t>ガク</t>
    </rPh>
    <phoneticPr fontId="2"/>
  </si>
  <si>
    <t>補助対象経費①＋②＝③</t>
    <rPh sb="0" eb="2">
      <t>ホジョ</t>
    </rPh>
    <rPh sb="2" eb="4">
      <t>タイショウ</t>
    </rPh>
    <rPh sb="4" eb="6">
      <t>ケイヒ</t>
    </rPh>
    <phoneticPr fontId="2"/>
  </si>
  <si>
    <t>区役所から交付を受けた地域活動推進費</t>
    <phoneticPr fontId="2"/>
  </si>
  <si>
    <t>支出合計
（③＋④＋⑤＋⑥）</t>
    <rPh sb="0" eb="2">
      <t>シシュツ</t>
    </rPh>
    <rPh sb="2" eb="4">
      <t>ゴウケイ</t>
    </rPh>
    <phoneticPr fontId="2"/>
  </si>
  <si>
    <t>次年度への繰越金　⑥</t>
    <rPh sb="0" eb="3">
      <t>ジネンド</t>
    </rPh>
    <rPh sb="5" eb="7">
      <t>クリコシ</t>
    </rPh>
    <rPh sb="7" eb="8">
      <t>キン</t>
    </rPh>
    <phoneticPr fontId="2"/>
  </si>
  <si>
    <t>交際費</t>
    <rPh sb="0" eb="3">
      <t>コウサイヒ</t>
    </rPh>
    <phoneticPr fontId="2"/>
  </si>
  <si>
    <r>
      <t>　　</t>
    </r>
    <r>
      <rPr>
        <sz val="10"/>
        <rFont val="ＭＳ Ｐ明朝"/>
        <family val="1"/>
        <charset val="128"/>
      </rPr>
      <t>参考
　　　補助対象経費×1/3（1円未満切り捨て）＝</t>
    </r>
    <rPh sb="2" eb="4">
      <t>サンコウ</t>
    </rPh>
    <rPh sb="8" eb="10">
      <t>ホジョ</t>
    </rPh>
    <rPh sb="10" eb="12">
      <t>タイショウ</t>
    </rPh>
    <rPh sb="12" eb="14">
      <t>ケイヒ</t>
    </rPh>
    <rPh sb="20" eb="21">
      <t>エン</t>
    </rPh>
    <rPh sb="21" eb="23">
      <t>ミマン</t>
    </rPh>
    <rPh sb="23" eb="24">
      <t>キ</t>
    </rPh>
    <rPh sb="25" eb="26">
      <t>ス</t>
    </rPh>
    <phoneticPr fontId="2"/>
  </si>
  <si>
    <t>会館建設・修繕積立金</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</si>
  <si>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</si>
  <si>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</si>
  <si>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</si>
  <si>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</si>
  <si>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</si>
  <si>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</si>
  <si>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</si>
  <si>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</si>
  <si>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</si>
  <si>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</si>
  <si>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</si>
  <si>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区役所から交付を受けた地域活動推進費</t>
    <phoneticPr fontId="2"/>
  </si>
  <si>
    <t>＝</t>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</si>
  <si>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</si>
  <si>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</si>
  <si>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</si>
  <si>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</si>
  <si>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</si>
  <si>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</si>
  <si>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</si>
  <si>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</si>
  <si>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</si>
  <si>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</si>
  <si>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</si>
  <si>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</si>
  <si>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</si>
  <si>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</si>
  <si>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</si>
  <si>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</si>
  <si>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</si>
  <si>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</si>
  <si>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</si>
  <si>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</si>
  <si>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</si>
  <si>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</si>
  <si>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</si>
  <si>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</si>
  <si>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</si>
  <si>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</si>
  <si>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</si>
  <si>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</si>
  <si>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新年会</t>
    <rPh sb="0" eb="3">
      <t>シンネンカイ</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</si>
  <si>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</si>
  <si>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</si>
  <si>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</si>
  <si>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ハイ</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</si>
  <si>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</si>
  <si>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</si>
  <si>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賀詞交換会</t>
    <rPh sb="0" eb="2">
      <t>ガシ</t>
    </rPh>
    <rPh sb="2" eb="4">
      <t>コウカン</t>
    </rPh>
    <rPh sb="4" eb="5">
      <t>カイ</t>
    </rPh>
    <phoneticPr fontId="2"/>
  </si>
  <si>
    <r>
      <rPr>
        <sz val="11"/>
        <rFont val="ＭＳ Ｐゴシック"/>
        <family val="3"/>
        <charset val="128"/>
      </rPr>
      <t>地域防犯灯維持管理費補助金</t>
    </r>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</si>
  <si>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</si>
  <si>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r>
      <rPr>
        <sz val="11"/>
        <rFont val="ＭＳ Ｐゴシック"/>
        <family val="3"/>
        <charset val="128"/>
      </rPr>
      <t>地域防犯灯維持管理費</t>
    </r>
    <rPh sb="0" eb="2">
      <t>チイキ</t>
    </rPh>
    <rPh sb="2" eb="5">
      <t>ボウハントウ</t>
    </rPh>
    <rPh sb="5" eb="7">
      <t>イジ</t>
    </rPh>
    <rPh sb="7" eb="10">
      <t>カンリヒ</t>
    </rPh>
    <phoneticPr fontId="2"/>
  </si>
  <si>
    <t>地域防犯灯新規整備費</t>
    <rPh sb="0" eb="2">
      <t>チイキ</t>
    </rPh>
    <rPh sb="2" eb="5">
      <t>ボウハントウ</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</si>
  <si>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</si>
  <si>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</si>
  <si>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</si>
  <si>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　　　　　年度 収支決算書</t>
    <rPh sb="8" eb="10">
      <t>シュウシ</t>
    </rPh>
    <rPh sb="10" eb="12">
      <t>ケッサン</t>
    </rPh>
    <rPh sb="12" eb="13">
      <t>ショ</t>
    </rPh>
    <phoneticPr fontId="2"/>
  </si>
  <si>
    <t>○会計年度　　自 　　　　年　　月　　日～至 　　　　年　　月　　日</t>
    <phoneticPr fontId="2"/>
  </si>
  <si>
    <t>　　　　　令和６年度 収支決算書</t>
    <rPh sb="5" eb="7">
      <t>レイワ</t>
    </rPh>
    <rPh sb="11" eb="13">
      <t>シュウシ</t>
    </rPh>
    <rPh sb="13" eb="15">
      <t>ケッサン</t>
    </rPh>
    <rPh sb="15" eb="16">
      <t>ショ</t>
    </rPh>
    <phoneticPr fontId="2"/>
  </si>
  <si>
    <t>○会計年度　　自 令和６年４月１日～至 令和７年３月31日</t>
    <rPh sb="9" eb="11">
      <t>レイワ</t>
    </rPh>
    <rPh sb="20" eb="2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</si>
</sst>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6">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395">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38" fontId="10" fillId="0" borderId="4" xfId="0" applyNumberFormat="1" applyFont="1" applyFill="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38" fontId="11" fillId="0" borderId="0" xfId="1" applyFont="1" applyAlignment="1">
      <alignment vertical="center" wrapText="1"/>
    </xf>
    <xf numFmtId="38" fontId="10" fillId="0" borderId="7"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1" fillId="0" borderId="10" xfId="0" applyFont="1" applyFill="1" applyBorder="1" applyAlignment="1">
      <alignment vertical="center" wrapText="1"/>
    </xf>
    <xf numFmtId="0" fontId="10" fillId="2" borderId="5" xfId="0" applyFont="1" applyFill="1" applyBorder="1" applyAlignment="1">
      <alignment vertical="center" shrinkToFit="1"/>
    </xf>
    <xf numFmtId="38" fontId="9" fillId="3" borderId="5" xfId="1" applyFont="1" applyFill="1" applyBorder="1" applyAlignment="1">
      <alignment vertical="center" shrinkToFit="1"/>
    </xf>
    <xf numFmtId="0" fontId="12" fillId="0" borderId="5" xfId="0" applyFont="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0" fillId="2" borderId="11" xfId="0" applyFont="1" applyFill="1" applyBorder="1" applyAlignment="1">
      <alignment vertical="center" shrinkToFit="1"/>
    </xf>
    <xf numFmtId="38" fontId="9" fillId="3" borderId="11" xfId="1" applyFont="1" applyFill="1" applyBorder="1" applyAlignment="1">
      <alignment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9" fillId="0" borderId="4" xfId="0" applyFont="1" applyFill="1" applyBorder="1" applyAlignment="1">
      <alignment vertical="center" shrinkToFit="1"/>
    </xf>
    <xf numFmtId="0" fontId="12" fillId="0" borderId="5" xfId="0" applyFont="1" applyBorder="1" applyAlignment="1">
      <alignment vertical="center" shrinkToFit="1"/>
    </xf>
    <xf numFmtId="0" fontId="13" fillId="0" borderId="5" xfId="0" applyFont="1" applyBorder="1" applyAlignment="1">
      <alignment vertical="center" shrinkToFit="1"/>
    </xf>
    <xf numFmtId="0" fontId="10" fillId="0" borderId="5" xfId="0" applyFont="1" applyBorder="1" applyAlignment="1">
      <alignment vertical="center" shrinkToFit="1"/>
    </xf>
    <xf numFmtId="0" fontId="9" fillId="0" borderId="5"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3"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3" xfId="0" applyFont="1" applyBorder="1" applyAlignment="1">
      <alignment horizontal="center"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176" fontId="14" fillId="0" borderId="16" xfId="1" applyNumberFormat="1" applyFont="1" applyBorder="1" applyAlignment="1">
      <alignment vertical="center"/>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17" xfId="1" applyFont="1" applyBorder="1" applyAlignment="1">
      <alignment horizontal="center" vertical="center" wrapText="1"/>
    </xf>
    <xf numFmtId="0" fontId="9" fillId="2" borderId="18"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3" xfId="0" applyFont="1" applyBorder="1" applyAlignment="1">
      <alignment horizontal="center" vertical="center" wrapText="1"/>
    </xf>
    <xf numFmtId="0" fontId="9" fillId="2" borderId="19" xfId="0" applyFont="1" applyFill="1" applyBorder="1" applyAlignment="1">
      <alignment vertical="center" shrinkToFit="1"/>
    </xf>
    <xf numFmtId="38" fontId="9" fillId="3" borderId="5" xfId="1" applyFont="1" applyFill="1" applyBorder="1" applyAlignment="1">
      <alignment vertical="center" wrapText="1"/>
    </xf>
    <xf numFmtId="0" fontId="12" fillId="0" borderId="5" xfId="0" applyFont="1" applyBorder="1" applyAlignment="1">
      <alignment horizontal="center" vertical="center" wrapText="1"/>
    </xf>
    <xf numFmtId="0" fontId="9" fillId="2" borderId="5" xfId="0" applyFont="1" applyFill="1" applyBorder="1" applyAlignment="1">
      <alignment vertical="center" shrinkToFit="1"/>
    </xf>
    <xf numFmtId="0" fontId="12" fillId="0" borderId="6" xfId="0" applyFont="1" applyBorder="1" applyAlignment="1">
      <alignment horizontal="center" vertical="center" wrapText="1"/>
    </xf>
    <xf numFmtId="0" fontId="9" fillId="2" borderId="20" xfId="0" applyFont="1" applyFill="1" applyBorder="1" applyAlignment="1">
      <alignment vertical="center" shrinkToFit="1"/>
    </xf>
    <xf numFmtId="38" fontId="9" fillId="3" borderId="11" xfId="1" applyFont="1" applyFill="1" applyBorder="1" applyAlignment="1">
      <alignment vertical="center" wrapText="1"/>
    </xf>
    <xf numFmtId="0" fontId="12" fillId="0" borderId="11" xfId="0" applyFont="1" applyBorder="1" applyAlignment="1">
      <alignment horizontal="center" vertical="center" wrapText="1"/>
    </xf>
    <xf numFmtId="0" fontId="9" fillId="2" borderId="11" xfId="0" applyFont="1" applyFill="1" applyBorder="1" applyAlignment="1">
      <alignment vertical="center" shrinkToFit="1"/>
    </xf>
    <xf numFmtId="0" fontId="12" fillId="0" borderId="12" xfId="0" applyFont="1" applyBorder="1" applyAlignment="1">
      <alignment horizontal="center" vertical="center" wrapText="1"/>
    </xf>
    <xf numFmtId="0" fontId="9" fillId="2" borderId="21" xfId="0" applyFont="1" applyFill="1" applyBorder="1" applyAlignment="1">
      <alignment vertical="center" shrinkToFit="1"/>
    </xf>
    <xf numFmtId="38" fontId="9" fillId="3" borderId="14" xfId="1" applyFont="1" applyFill="1" applyBorder="1" applyAlignment="1">
      <alignment vertical="center" wrapText="1"/>
    </xf>
    <xf numFmtId="0" fontId="12" fillId="0" borderId="14" xfId="0" applyFont="1" applyBorder="1" applyAlignment="1">
      <alignment horizontal="center" vertical="center" wrapText="1"/>
    </xf>
    <xf numFmtId="0" fontId="9" fillId="2" borderId="14" xfId="0" applyFont="1" applyFill="1" applyBorder="1" applyAlignment="1">
      <alignment vertical="center" shrinkToFit="1"/>
    </xf>
    <xf numFmtId="0" fontId="12" fillId="0" borderId="15" xfId="0" applyFont="1" applyBorder="1" applyAlignment="1">
      <alignment horizontal="center" vertical="center" wrapText="1"/>
    </xf>
    <xf numFmtId="38" fontId="10" fillId="0" borderId="22" xfId="1" applyFont="1" applyBorder="1" applyAlignment="1">
      <alignment vertical="center" wrapText="1"/>
    </xf>
    <xf numFmtId="0" fontId="10" fillId="0" borderId="23" xfId="0" applyFont="1" applyBorder="1" applyAlignment="1">
      <alignment vertical="center" wrapText="1"/>
    </xf>
    <xf numFmtId="0" fontId="10" fillId="2" borderId="20" xfId="0" applyFont="1" applyFill="1" applyBorder="1" applyAlignment="1">
      <alignment vertical="center" shrinkToFit="1"/>
    </xf>
    <xf numFmtId="0" fontId="10" fillId="2" borderId="18" xfId="0" applyFont="1" applyFill="1" applyBorder="1" applyAlignment="1">
      <alignment vertical="center" shrinkToFit="1"/>
    </xf>
    <xf numFmtId="0" fontId="10" fillId="2" borderId="19" xfId="0" applyFont="1" applyFill="1" applyBorder="1" applyAlignment="1">
      <alignment vertical="center" shrinkToFit="1"/>
    </xf>
    <xf numFmtId="0" fontId="10" fillId="2" borderId="21" xfId="0" applyFont="1" applyFill="1" applyBorder="1" applyAlignment="1">
      <alignment vertical="center" shrinkToFit="1"/>
    </xf>
    <xf numFmtId="176" fontId="1" fillId="0" borderId="21" xfId="1" applyNumberFormat="1" applyFill="1" applyBorder="1" applyAlignment="1">
      <alignment vertical="center"/>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176" fontId="1" fillId="0" borderId="18" xfId="1" applyNumberFormat="1" applyFill="1" applyBorder="1" applyAlignment="1">
      <alignment vertical="center"/>
    </xf>
    <xf numFmtId="0" fontId="0" fillId="0" borderId="27" xfId="0" applyBorder="1" applyAlignment="1">
      <alignment horizontal="center" vertical="center" wrapText="1"/>
    </xf>
    <xf numFmtId="176" fontId="1" fillId="0" borderId="27"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38" fontId="10" fillId="0" borderId="24" xfId="1" applyFont="1" applyFill="1" applyBorder="1" applyAlignment="1">
      <alignment vertical="center" wrapText="1"/>
    </xf>
    <xf numFmtId="38" fontId="9" fillId="0" borderId="25" xfId="1" applyFont="1" applyBorder="1" applyAlignment="1">
      <alignment vertical="center" wrapText="1"/>
    </xf>
    <xf numFmtId="176" fontId="14" fillId="0" borderId="28" xfId="1" applyNumberFormat="1" applyFont="1" applyFill="1" applyBorder="1" applyAlignment="1">
      <alignment vertical="center"/>
    </xf>
    <xf numFmtId="38" fontId="16" fillId="0" borderId="29" xfId="1" applyFont="1" applyBorder="1"/>
    <xf numFmtId="38" fontId="10" fillId="0" borderId="22" xfId="1" applyFont="1" applyBorder="1"/>
    <xf numFmtId="0" fontId="12" fillId="0" borderId="22" xfId="0" applyFont="1" applyBorder="1"/>
    <xf numFmtId="0" fontId="10" fillId="0" borderId="22" xfId="0" applyFont="1" applyBorder="1"/>
    <xf numFmtId="0" fontId="10" fillId="0" borderId="23" xfId="0" applyFont="1" applyBorder="1"/>
    <xf numFmtId="0" fontId="15" fillId="0" borderId="0" xfId="0" applyFont="1"/>
    <xf numFmtId="0" fontId="10" fillId="0" borderId="5" xfId="0" applyFont="1" applyFill="1" applyBorder="1" applyAlignment="1">
      <alignment vertical="center" shrinkToFit="1"/>
    </xf>
    <xf numFmtId="0" fontId="0" fillId="0" borderId="10" xfId="0" applyBorder="1" applyAlignment="1">
      <alignment vertical="center" wrapText="1"/>
    </xf>
    <xf numFmtId="0" fontId="12" fillId="0" borderId="8" xfId="0" applyFont="1" applyBorder="1" applyAlignment="1">
      <alignment horizontal="center" vertical="center" shrinkToFit="1"/>
    </xf>
    <xf numFmtId="0" fontId="10" fillId="0" borderId="5" xfId="0" applyFont="1" applyBorder="1" applyAlignment="1">
      <alignment horizontal="center" vertical="center"/>
    </xf>
    <xf numFmtId="176" fontId="1" fillId="0" borderId="30" xfId="1" applyNumberFormat="1" applyFill="1" applyBorder="1" applyAlignment="1">
      <alignment vertical="center"/>
    </xf>
    <xf numFmtId="177" fontId="0" fillId="0" borderId="31" xfId="0" applyNumberFormat="1" applyBorder="1" applyAlignment="1">
      <alignment horizontal="right" vertical="center"/>
    </xf>
    <xf numFmtId="0" fontId="10" fillId="2" borderId="32" xfId="0" applyFont="1" applyFill="1" applyBorder="1" applyAlignment="1">
      <alignment vertical="center" shrinkToFit="1"/>
    </xf>
    <xf numFmtId="38" fontId="9" fillId="3" borderId="33" xfId="1" applyFont="1" applyFill="1" applyBorder="1" applyAlignment="1">
      <alignment vertical="center" shrinkToFit="1"/>
    </xf>
    <xf numFmtId="0" fontId="12" fillId="0" borderId="33" xfId="0" applyFont="1" applyBorder="1" applyAlignment="1">
      <alignment horizontal="center" vertical="center"/>
    </xf>
    <xf numFmtId="0" fontId="10" fillId="2" borderId="33" xfId="0" applyFont="1" applyFill="1" applyBorder="1" applyAlignment="1">
      <alignment vertical="center" shrinkToFit="1"/>
    </xf>
    <xf numFmtId="0" fontId="12" fillId="0" borderId="34" xfId="0" applyFont="1" applyBorder="1" applyAlignment="1">
      <alignment horizontal="center" vertical="center" wrapText="1"/>
    </xf>
    <xf numFmtId="0" fontId="10" fillId="2" borderId="35" xfId="0" applyFont="1" applyFill="1" applyBorder="1" applyAlignment="1">
      <alignment vertical="center" shrinkToFit="1"/>
    </xf>
    <xf numFmtId="38" fontId="9" fillId="3" borderId="8" xfId="1" applyFont="1" applyFill="1" applyBorder="1" applyAlignment="1">
      <alignment vertical="center" shrinkToFit="1"/>
    </xf>
    <xf numFmtId="0" fontId="12" fillId="0" borderId="8" xfId="0" applyFont="1" applyBorder="1" applyAlignment="1">
      <alignment horizontal="center" vertical="center"/>
    </xf>
    <xf numFmtId="0" fontId="10" fillId="2" borderId="8" xfId="0" applyFont="1" applyFill="1" applyBorder="1" applyAlignment="1">
      <alignment vertical="center" shrinkToFit="1"/>
    </xf>
    <xf numFmtId="0" fontId="12" fillId="0" borderId="9" xfId="0" applyFont="1" applyBorder="1" applyAlignment="1">
      <alignment horizontal="center" vertical="center" wrapText="1"/>
    </xf>
    <xf numFmtId="176" fontId="1" fillId="0" borderId="36" xfId="1" applyNumberFormat="1" applyFont="1" applyFill="1" applyBorder="1" applyAlignment="1">
      <alignment vertical="center"/>
    </xf>
    <xf numFmtId="0" fontId="10" fillId="2" borderId="37" xfId="0" applyFont="1" applyFill="1" applyBorder="1" applyAlignment="1">
      <alignment vertical="center" shrinkToFit="1"/>
    </xf>
    <xf numFmtId="38" fontId="9" fillId="3" borderId="38" xfId="1" applyFont="1" applyFill="1" applyBorder="1" applyAlignment="1">
      <alignment vertical="center" shrinkToFit="1"/>
    </xf>
    <xf numFmtId="0" fontId="12" fillId="0" borderId="38" xfId="0" applyFont="1" applyBorder="1" applyAlignment="1">
      <alignment horizontal="center" vertical="center"/>
    </xf>
    <xf numFmtId="0" fontId="10" fillId="2" borderId="38" xfId="0" applyFont="1" applyFill="1" applyBorder="1" applyAlignment="1">
      <alignment vertical="center" shrinkToFit="1"/>
    </xf>
    <xf numFmtId="0" fontId="12" fillId="0" borderId="39" xfId="0" applyFont="1" applyBorder="1" applyAlignment="1">
      <alignment horizontal="center" vertical="center" wrapText="1"/>
    </xf>
    <xf numFmtId="0" fontId="0" fillId="0" borderId="2"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vertical="center"/>
    </xf>
    <xf numFmtId="0" fontId="0" fillId="0" borderId="36" xfId="0" applyFill="1" applyBorder="1" applyAlignment="1">
      <alignment horizontal="center" vertical="center" wrapText="1"/>
    </xf>
    <xf numFmtId="0" fontId="0" fillId="0" borderId="36" xfId="0" applyFill="1" applyBorder="1" applyAlignment="1">
      <alignment vertical="center" wrapText="1"/>
    </xf>
    <xf numFmtId="0" fontId="0" fillId="0" borderId="10" xfId="0" applyBorder="1" applyAlignment="1">
      <alignment horizontal="center" vertical="center" wrapText="1"/>
    </xf>
    <xf numFmtId="0" fontId="0" fillId="0" borderId="31" xfId="0" applyBorder="1" applyAlignment="1">
      <alignment horizontal="center" vertical="center"/>
    </xf>
    <xf numFmtId="176" fontId="1" fillId="0" borderId="40" xfId="1" applyNumberFormat="1" applyFont="1" applyFill="1" applyBorder="1" applyAlignment="1">
      <alignment vertical="center"/>
    </xf>
    <xf numFmtId="0" fontId="9" fillId="0" borderId="5" xfId="0" applyFont="1" applyFill="1" applyBorder="1" applyAlignment="1">
      <alignment vertical="center" shrinkToFit="1"/>
    </xf>
    <xf numFmtId="0" fontId="12" fillId="0" borderId="5" xfId="0" applyFont="1" applyFill="1" applyBorder="1" applyAlignment="1">
      <alignment vertical="center" shrinkToFit="1"/>
    </xf>
    <xf numFmtId="0" fontId="0" fillId="0" borderId="41" xfId="0" applyFill="1" applyBorder="1" applyAlignment="1">
      <alignment horizontal="center" vertical="center" textRotation="255"/>
    </xf>
    <xf numFmtId="0" fontId="0" fillId="0" borderId="41" xfId="0" applyFill="1" applyBorder="1" applyAlignment="1">
      <alignment vertical="center" wrapText="1"/>
    </xf>
    <xf numFmtId="176" fontId="1" fillId="0" borderId="41" xfId="1" applyNumberFormat="1" applyFill="1" applyBorder="1" applyAlignment="1">
      <alignment vertical="center"/>
    </xf>
    <xf numFmtId="0" fontId="10" fillId="2" borderId="42" xfId="0" applyFont="1" applyFill="1" applyBorder="1" applyAlignment="1">
      <alignment vertical="center" shrinkToFit="1"/>
    </xf>
    <xf numFmtId="38" fontId="9" fillId="3" borderId="43" xfId="1" applyFont="1" applyFill="1" applyBorder="1" applyAlignment="1">
      <alignment vertical="center" shrinkToFit="1"/>
    </xf>
    <xf numFmtId="0" fontId="12" fillId="0" borderId="43" xfId="0" applyFont="1" applyBorder="1" applyAlignment="1">
      <alignment horizontal="center" vertical="center" wrapText="1"/>
    </xf>
    <xf numFmtId="0" fontId="10" fillId="2" borderId="43" xfId="0" applyFont="1" applyFill="1" applyBorder="1" applyAlignment="1">
      <alignment vertical="center" shrinkToFit="1"/>
    </xf>
    <xf numFmtId="0" fontId="12" fillId="0" borderId="44" xfId="0" applyFont="1" applyBorder="1" applyAlignment="1">
      <alignment horizontal="center" vertical="center" wrapText="1"/>
    </xf>
    <xf numFmtId="0" fontId="0" fillId="0" borderId="36" xfId="0" applyFill="1" applyBorder="1" applyAlignment="1">
      <alignment horizontal="center" vertical="center" textRotation="255"/>
    </xf>
    <xf numFmtId="176" fontId="1" fillId="0" borderId="36" xfId="1" applyNumberFormat="1" applyFill="1" applyBorder="1" applyAlignment="1">
      <alignment vertical="center"/>
    </xf>
    <xf numFmtId="0" fontId="12" fillId="0" borderId="8" xfId="0" applyFont="1" applyBorder="1" applyAlignment="1">
      <alignment horizontal="center" vertical="center" wrapText="1"/>
    </xf>
    <xf numFmtId="0" fontId="0" fillId="0" borderId="36" xfId="0" applyBorder="1" applyAlignment="1">
      <alignment horizontal="center" vertical="center" textRotation="255"/>
    </xf>
    <xf numFmtId="0" fontId="0" fillId="0" borderId="36" xfId="0" applyFill="1" applyBorder="1" applyAlignment="1">
      <alignment vertical="center"/>
    </xf>
    <xf numFmtId="0" fontId="0" fillId="0" borderId="40" xfId="0" applyBorder="1" applyAlignment="1">
      <alignment horizontal="center" vertical="center" textRotation="255"/>
    </xf>
    <xf numFmtId="0" fontId="0" fillId="0" borderId="40" xfId="0" applyFill="1" applyBorder="1" applyAlignment="1">
      <alignment vertical="center"/>
    </xf>
    <xf numFmtId="176" fontId="1" fillId="0" borderId="40" xfId="1" applyNumberFormat="1" applyFill="1" applyBorder="1" applyAlignment="1">
      <alignment vertical="center"/>
    </xf>
    <xf numFmtId="0" fontId="12" fillId="0" borderId="38" xfId="0" applyFont="1" applyBorder="1" applyAlignment="1">
      <alignment horizontal="center" vertical="center" wrapText="1"/>
    </xf>
    <xf numFmtId="176" fontId="1" fillId="0" borderId="24" xfId="1" applyNumberFormat="1" applyFill="1" applyBorder="1" applyAlignment="1">
      <alignment vertical="center"/>
    </xf>
    <xf numFmtId="0" fontId="10" fillId="0" borderId="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1" xfId="0" applyFont="1" applyFill="1" applyBorder="1" applyAlignment="1">
      <alignment vertical="center"/>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13" xfId="0" applyFont="1" applyFill="1" applyBorder="1" applyAlignment="1">
      <alignment vertical="center"/>
    </xf>
    <xf numFmtId="38" fontId="9" fillId="0" borderId="11" xfId="1" applyFont="1" applyFill="1" applyBorder="1" applyAlignment="1">
      <alignment vertical="center"/>
    </xf>
    <xf numFmtId="0" fontId="9" fillId="0" borderId="11" xfId="0" applyFont="1" applyFill="1" applyBorder="1" applyAlignment="1">
      <alignment vertical="center"/>
    </xf>
    <xf numFmtId="38" fontId="10" fillId="0" borderId="45" xfId="0" applyNumberFormat="1" applyFont="1" applyFill="1" applyBorder="1" applyAlignment="1">
      <alignment vertical="center"/>
    </xf>
    <xf numFmtId="177" fontId="10" fillId="0" borderId="22" xfId="0" applyNumberFormat="1" applyFont="1" applyBorder="1" applyAlignment="1">
      <alignment vertical="center" wrapText="1"/>
    </xf>
    <xf numFmtId="0" fontId="0" fillId="0" borderId="46" xfId="0" applyFont="1" applyFill="1" applyBorder="1" applyAlignment="1">
      <alignment vertical="center" shrinkToFit="1"/>
    </xf>
    <xf numFmtId="0" fontId="0" fillId="0" borderId="0" xfId="0" applyFont="1"/>
    <xf numFmtId="0" fontId="0" fillId="0" borderId="0" xfId="0" applyFont="1" applyAlignment="1">
      <alignment vertical="center" wrapText="1"/>
    </xf>
    <xf numFmtId="0" fontId="0" fillId="0" borderId="0" xfId="0" applyFont="1" applyAlignment="1">
      <alignment vertical="center"/>
    </xf>
    <xf numFmtId="176" fontId="0" fillId="0" borderId="20" xfId="1" applyNumberFormat="1" applyFont="1" applyFill="1" applyBorder="1" applyAlignment="1">
      <alignment vertical="center"/>
    </xf>
    <xf numFmtId="38" fontId="0" fillId="0" borderId="0" xfId="0" applyNumberFormat="1" applyFont="1" applyAlignment="1">
      <alignment vertical="center" wrapText="1"/>
    </xf>
    <xf numFmtId="2" fontId="0" fillId="0" borderId="0" xfId="0" applyNumberFormat="1" applyFont="1" applyAlignment="1">
      <alignment vertical="center" wrapText="1"/>
    </xf>
    <xf numFmtId="176" fontId="0" fillId="0" borderId="47" xfId="1" applyNumberFormat="1" applyFont="1" applyFill="1" applyBorder="1" applyAlignment="1">
      <alignment vertical="center"/>
    </xf>
    <xf numFmtId="0" fontId="0" fillId="0" borderId="0" xfId="0" applyFont="1" applyBorder="1" applyAlignment="1">
      <alignment vertical="center" wrapText="1"/>
    </xf>
    <xf numFmtId="38" fontId="0" fillId="0" borderId="0" xfId="1" applyFont="1" applyBorder="1" applyAlignment="1">
      <alignment horizontal="center" vertical="center" wrapText="1"/>
    </xf>
    <xf numFmtId="0" fontId="0" fillId="0" borderId="0" xfId="0" applyFont="1" applyAlignment="1">
      <alignment horizontal="center"/>
    </xf>
    <xf numFmtId="0" fontId="0" fillId="0" borderId="31" xfId="0" applyFont="1" applyBorder="1" applyAlignment="1">
      <alignment vertical="center"/>
    </xf>
    <xf numFmtId="0" fontId="0" fillId="0" borderId="10" xfId="0" applyFont="1" applyBorder="1" applyAlignment="1">
      <alignment vertical="center" wrapText="1"/>
    </xf>
    <xf numFmtId="176" fontId="0" fillId="0" borderId="24" xfId="1" applyNumberFormat="1" applyFont="1" applyFill="1" applyBorder="1" applyAlignment="1">
      <alignment vertical="center"/>
    </xf>
    <xf numFmtId="176" fontId="0" fillId="0" borderId="21" xfId="1" applyNumberFormat="1" applyFont="1" applyFill="1" applyBorder="1" applyAlignment="1">
      <alignment vertical="center"/>
    </xf>
    <xf numFmtId="176" fontId="0" fillId="0" borderId="18" xfId="1" applyNumberFormat="1" applyFont="1" applyFill="1" applyBorder="1" applyAlignment="1">
      <alignment vertical="center"/>
    </xf>
    <xf numFmtId="0" fontId="0" fillId="0" borderId="27"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27" xfId="1" applyNumberFormat="1" applyFont="1" applyFill="1" applyBorder="1" applyAlignment="1">
      <alignment vertical="center"/>
    </xf>
    <xf numFmtId="0" fontId="0" fillId="0" borderId="31" xfId="0" applyFont="1" applyBorder="1" applyAlignment="1">
      <alignment horizontal="center" vertical="center"/>
    </xf>
    <xf numFmtId="177" fontId="0" fillId="0" borderId="3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6" xfId="0" applyFont="1" applyBorder="1" applyAlignment="1">
      <alignment vertical="center"/>
    </xf>
    <xf numFmtId="176" fontId="0" fillId="0" borderId="36" xfId="1" applyNumberFormat="1" applyFont="1" applyFill="1" applyBorder="1" applyAlignment="1">
      <alignment vertical="center"/>
    </xf>
    <xf numFmtId="0" fontId="0" fillId="0" borderId="36" xfId="0" applyFont="1" applyFill="1" applyBorder="1" applyAlignment="1">
      <alignment horizontal="center" vertical="center" wrapText="1"/>
    </xf>
    <xf numFmtId="0" fontId="0" fillId="0" borderId="36" xfId="0" applyFont="1" applyFill="1" applyBorder="1" applyAlignment="1">
      <alignment vertical="center" wrapText="1"/>
    </xf>
    <xf numFmtId="0" fontId="0" fillId="0" borderId="10" xfId="0" applyFont="1" applyBorder="1" applyAlignment="1">
      <alignment horizontal="center" vertical="center" wrapText="1"/>
    </xf>
    <xf numFmtId="176" fontId="0" fillId="0" borderId="40" xfId="1" applyNumberFormat="1" applyFont="1" applyFill="1" applyBorder="1" applyAlignment="1">
      <alignment vertical="center"/>
    </xf>
    <xf numFmtId="176" fontId="0" fillId="0" borderId="30" xfId="1" applyNumberFormat="1" applyFont="1" applyFill="1" applyBorder="1" applyAlignment="1">
      <alignment vertical="center"/>
    </xf>
    <xf numFmtId="0" fontId="0" fillId="0" borderId="41" xfId="0" applyFont="1" applyFill="1" applyBorder="1" applyAlignment="1">
      <alignment horizontal="center" vertical="center" textRotation="255"/>
    </xf>
    <xf numFmtId="0" fontId="0" fillId="0" borderId="41" xfId="0" applyFont="1" applyFill="1" applyBorder="1" applyAlignment="1">
      <alignment vertical="center" wrapText="1"/>
    </xf>
    <xf numFmtId="176" fontId="0" fillId="0" borderId="41" xfId="1" applyNumberFormat="1" applyFont="1" applyFill="1" applyBorder="1" applyAlignment="1">
      <alignment vertical="center"/>
    </xf>
    <xf numFmtId="0" fontId="0" fillId="0" borderId="36" xfId="0" applyFont="1" applyFill="1" applyBorder="1" applyAlignment="1">
      <alignment horizontal="center" vertical="center" textRotation="255"/>
    </xf>
    <xf numFmtId="0" fontId="0" fillId="0" borderId="36" xfId="0" applyFont="1" applyBorder="1" applyAlignment="1">
      <alignment horizontal="center" vertical="center" textRotation="255"/>
    </xf>
    <xf numFmtId="0" fontId="0" fillId="0" borderId="36" xfId="0" applyFont="1" applyFill="1" applyBorder="1" applyAlignment="1">
      <alignment vertical="center"/>
    </xf>
    <xf numFmtId="0" fontId="0" fillId="0" borderId="40" xfId="0" applyFont="1" applyBorder="1" applyAlignment="1">
      <alignment horizontal="center" vertical="center" textRotation="255"/>
    </xf>
    <xf numFmtId="0" fontId="0" fillId="0" borderId="40" xfId="0" applyFont="1" applyFill="1" applyBorder="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38" fontId="9" fillId="3" borderId="0" xfId="1" applyFont="1" applyFill="1" applyBorder="1" applyAlignment="1">
      <alignment vertical="center" shrinkToFit="1"/>
    </xf>
    <xf numFmtId="0" fontId="10" fillId="2" borderId="54" xfId="0" applyFont="1" applyFill="1" applyBorder="1" applyAlignment="1">
      <alignment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10" fillId="2" borderId="0" xfId="0" applyFont="1" applyFill="1" applyBorder="1" applyAlignment="1">
      <alignment vertical="center" shrinkToFit="1"/>
    </xf>
    <xf numFmtId="38" fontId="9" fillId="3" borderId="5" xfId="1" applyFont="1" applyFill="1" applyBorder="1" applyAlignment="1">
      <alignment vertical="center" shrinkToFit="1"/>
    </xf>
    <xf numFmtId="0" fontId="10" fillId="2" borderId="5" xfId="0" applyFont="1" applyFill="1" applyBorder="1" applyAlignment="1">
      <alignment vertical="center" shrinkToFit="1"/>
    </xf>
    <xf numFmtId="0" fontId="8" fillId="0" borderId="63" xfId="0" applyFont="1" applyBorder="1" applyAlignment="1">
      <alignment horizontal="center" vertical="center"/>
    </xf>
    <xf numFmtId="0" fontId="0" fillId="0" borderId="27" xfId="0" applyFont="1" applyBorder="1" applyAlignment="1">
      <alignment vertical="center"/>
    </xf>
    <xf numFmtId="0" fontId="0" fillId="0" borderId="64"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3" fillId="0" borderId="65" xfId="0" applyFont="1" applyBorder="1" applyAlignment="1">
      <alignment horizontal="left" vertical="center" wrapText="1"/>
    </xf>
    <xf numFmtId="0" fontId="0" fillId="0" borderId="65" xfId="0" applyFont="1" applyBorder="1" applyAlignment="1">
      <alignment horizontal="left" vertical="center" wrapText="1"/>
    </xf>
    <xf numFmtId="0" fontId="0" fillId="0" borderId="65" xfId="0" applyFont="1" applyBorder="1" applyAlignment="1"/>
    <xf numFmtId="0" fontId="4" fillId="0" borderId="0" xfId="0" applyFont="1" applyAlignment="1">
      <alignment horizontal="right" vertical="center" wrapText="1"/>
    </xf>
    <xf numFmtId="0" fontId="0" fillId="0" borderId="66" xfId="0" applyFont="1" applyBorder="1" applyAlignment="1">
      <alignment vertical="center"/>
    </xf>
    <xf numFmtId="0" fontId="0" fillId="0" borderId="62" xfId="0" applyFont="1" applyBorder="1" applyAlignment="1">
      <alignment vertical="center"/>
    </xf>
    <xf numFmtId="176" fontId="0" fillId="0" borderId="19" xfId="1" applyNumberFormat="1" applyFont="1" applyBorder="1" applyAlignment="1">
      <alignment vertical="center"/>
    </xf>
    <xf numFmtId="176" fontId="0" fillId="0" borderId="18" xfId="1" applyNumberFormat="1" applyFont="1" applyBorder="1" applyAlignment="1">
      <alignment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vertical="center" wrapText="1"/>
    </xf>
    <xf numFmtId="0" fontId="0" fillId="0" borderId="58" xfId="0" applyFont="1" applyBorder="1" applyAlignment="1">
      <alignment vertical="center" wrapText="1"/>
    </xf>
    <xf numFmtId="176" fontId="0" fillId="0" borderId="47" xfId="1" applyNumberFormat="1" applyFont="1" applyBorder="1" applyAlignment="1">
      <alignment vertical="center"/>
    </xf>
    <xf numFmtId="0" fontId="0" fillId="0" borderId="59" xfId="0" applyFont="1" applyBorder="1" applyAlignment="1">
      <alignment vertical="center"/>
    </xf>
    <xf numFmtId="0" fontId="10" fillId="2" borderId="45" xfId="0" applyFont="1" applyFill="1" applyBorder="1" applyAlignment="1">
      <alignment vertical="center" shrinkToFit="1"/>
    </xf>
    <xf numFmtId="38" fontId="9" fillId="0" borderId="5" xfId="1" applyFont="1" applyFill="1" applyBorder="1" applyAlignment="1">
      <alignment vertical="center" shrinkToFit="1"/>
    </xf>
    <xf numFmtId="0" fontId="10" fillId="0" borderId="5" xfId="0" applyFont="1" applyFill="1" applyBorder="1" applyAlignment="1">
      <alignment vertical="center" shrinkToFit="1"/>
    </xf>
    <xf numFmtId="0" fontId="10" fillId="2" borderId="4" xfId="0" applyFont="1" applyFill="1" applyBorder="1" applyAlignment="1">
      <alignment vertical="center" shrinkToFit="1"/>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11" xfId="0" applyFont="1" applyFill="1" applyBorder="1" applyAlignment="1">
      <alignment vertical="center" shrinkToFit="1"/>
    </xf>
    <xf numFmtId="0" fontId="10" fillId="2" borderId="12" xfId="0" applyFont="1" applyFill="1" applyBorder="1" applyAlignment="1">
      <alignment vertical="center" shrinkToFit="1"/>
    </xf>
    <xf numFmtId="0" fontId="10" fillId="0" borderId="60" xfId="0" applyFont="1" applyFill="1" applyBorder="1" applyAlignment="1">
      <alignment vertical="center" shrinkToFit="1"/>
    </xf>
    <xf numFmtId="0" fontId="10" fillId="0" borderId="8" xfId="0" applyFont="1" applyFill="1" applyBorder="1" applyAlignment="1">
      <alignment vertical="center" shrinkToFit="1"/>
    </xf>
    <xf numFmtId="38" fontId="9" fillId="3" borderId="11" xfId="1" applyFont="1" applyFill="1" applyBorder="1" applyAlignment="1">
      <alignment vertical="center" shrinkToFit="1"/>
    </xf>
    <xf numFmtId="176" fontId="0" fillId="0" borderId="47" xfId="1" applyNumberFormat="1" applyFont="1" applyFill="1" applyBorder="1" applyAlignment="1">
      <alignment vertical="center"/>
    </xf>
    <xf numFmtId="176" fontId="0" fillId="0" borderId="61" xfId="1" applyNumberFormat="1" applyFont="1" applyFill="1" applyBorder="1" applyAlignment="1">
      <alignment vertical="center"/>
    </xf>
    <xf numFmtId="0" fontId="0" fillId="0" borderId="10" xfId="0" applyFont="1" applyFill="1" applyBorder="1" applyAlignment="1">
      <alignment vertical="center"/>
    </xf>
    <xf numFmtId="0" fontId="0" fillId="0" borderId="62" xfId="0" applyFont="1" applyFill="1" applyBorder="1" applyAlignment="1">
      <alignment vertical="center"/>
    </xf>
    <xf numFmtId="0" fontId="0" fillId="0" borderId="10" xfId="0" applyFont="1" applyBorder="1" applyAlignment="1">
      <alignment vertical="center"/>
    </xf>
    <xf numFmtId="0" fontId="0" fillId="0" borderId="61" xfId="0" applyFont="1" applyBorder="1" applyAlignment="1">
      <alignment vertical="center"/>
    </xf>
    <xf numFmtId="0" fontId="0" fillId="0" borderId="55"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38" fontId="9" fillId="3" borderId="2" xfId="1" applyFont="1" applyFill="1" applyBorder="1" applyAlignment="1">
      <alignment vertical="center"/>
    </xf>
    <xf numFmtId="0" fontId="9" fillId="3" borderId="70" xfId="0" applyFont="1" applyFill="1" applyBorder="1" applyAlignment="1">
      <alignment vertical="center"/>
    </xf>
    <xf numFmtId="0" fontId="9" fillId="3" borderId="2" xfId="0" applyFont="1" applyFill="1" applyBorder="1" applyAlignment="1">
      <alignment vertical="center"/>
    </xf>
    <xf numFmtId="0" fontId="10" fillId="0" borderId="71" xfId="0" applyFont="1" applyBorder="1" applyAlignment="1">
      <alignmen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0" fillId="0" borderId="74" xfId="0" applyFont="1" applyBorder="1" applyAlignment="1">
      <alignment horizontal="center" vertical="center"/>
    </xf>
    <xf numFmtId="0" fontId="0" fillId="0" borderId="68" xfId="0" applyFont="1" applyBorder="1" applyAlignment="1">
      <alignment horizontal="center" vertical="center"/>
    </xf>
    <xf numFmtId="0" fontId="10" fillId="0" borderId="8" xfId="0" applyFont="1" applyBorder="1" applyAlignment="1">
      <alignment vertical="center" shrinkToFit="1"/>
    </xf>
    <xf numFmtId="0" fontId="9" fillId="3" borderId="8"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20" xfId="0" applyFont="1" applyBorder="1" applyAlignment="1">
      <alignment vertical="center"/>
    </xf>
    <xf numFmtId="0" fontId="14"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55" xfId="0" applyFont="1" applyFill="1" applyBorder="1" applyAlignment="1">
      <alignment horizontal="center" vertical="center" textRotation="255" wrapText="1"/>
    </xf>
    <xf numFmtId="0" fontId="0" fillId="0" borderId="67" xfId="0" applyFont="1" applyFill="1" applyBorder="1" applyAlignment="1">
      <alignment horizontal="center" vertical="center" textRotation="255" wrapText="1"/>
    </xf>
    <xf numFmtId="0" fontId="0" fillId="0" borderId="67"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67" xfId="0" applyFont="1" applyBorder="1" applyAlignment="1">
      <alignment horizontal="center" vertical="center"/>
    </xf>
    <xf numFmtId="0" fontId="0" fillId="0" borderId="77" xfId="0" applyFont="1" applyBorder="1" applyAlignment="1">
      <alignment vertical="center"/>
    </xf>
    <xf numFmtId="0" fontId="10" fillId="0" borderId="0" xfId="0" applyFont="1" applyFill="1" applyBorder="1" applyAlignment="1">
      <alignment vertical="center" shrinkToFit="1"/>
    </xf>
    <xf numFmtId="0" fontId="0" fillId="0" borderId="0" xfId="0" applyFont="1" applyBorder="1" applyAlignment="1">
      <alignment vertical="center" shrinkToFit="1"/>
    </xf>
    <xf numFmtId="176" fontId="0" fillId="0" borderId="78" xfId="1" applyNumberFormat="1" applyFont="1" applyFill="1" applyBorder="1" applyAlignment="1">
      <alignment vertical="center"/>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0" fontId="0" fillId="0" borderId="55" xfId="0" applyFont="1" applyFill="1" applyBorder="1" applyAlignment="1">
      <alignment horizontal="center" vertical="center"/>
    </xf>
    <xf numFmtId="0" fontId="0" fillId="0" borderId="67" xfId="0" applyFont="1" applyFill="1" applyBorder="1" applyAlignment="1">
      <alignment horizontal="center" vertical="center"/>
    </xf>
    <xf numFmtId="0" fontId="12" fillId="0" borderId="5" xfId="0" applyFont="1" applyBorder="1" applyAlignment="1">
      <alignment vertical="center" shrinkToFit="1"/>
    </xf>
    <xf numFmtId="0" fontId="0" fillId="0" borderId="5" xfId="0" applyFont="1" applyBorder="1" applyAlignment="1">
      <alignment vertical="center" shrinkToFit="1"/>
    </xf>
    <xf numFmtId="0" fontId="0" fillId="0" borderId="5" xfId="0" applyFont="1" applyBorder="1" applyAlignment="1">
      <alignment vertical="center"/>
    </xf>
    <xf numFmtId="0" fontId="10" fillId="0" borderId="45" xfId="0" applyFont="1" applyFill="1" applyBorder="1" applyAlignment="1">
      <alignment vertical="center" shrinkToFit="1"/>
    </xf>
    <xf numFmtId="38" fontId="9" fillId="0" borderId="0" xfId="1" applyFont="1" applyFill="1" applyBorder="1" applyAlignment="1">
      <alignment vertical="center" shrinkToFit="1"/>
    </xf>
    <xf numFmtId="49" fontId="12" fillId="0" borderId="5" xfId="0" applyNumberFormat="1" applyFont="1" applyFill="1" applyBorder="1" applyAlignment="1">
      <alignment vertical="center" shrinkToFit="1"/>
    </xf>
    <xf numFmtId="0" fontId="0" fillId="0" borderId="5" xfId="0" applyFont="1" applyFill="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38" fontId="9" fillId="0" borderId="8" xfId="1"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xf>
    <xf numFmtId="38" fontId="9" fillId="0" borderId="5" xfId="1" applyFont="1" applyBorder="1" applyAlignment="1">
      <alignment vertical="center" shrinkToFit="1"/>
    </xf>
    <xf numFmtId="38" fontId="9" fillId="0" borderId="6" xfId="1" applyFont="1" applyBorder="1" applyAlignment="1">
      <alignment vertical="center" shrinkToFit="1"/>
    </xf>
    <xf numFmtId="0" fontId="9" fillId="3" borderId="5" xfId="0" applyFont="1" applyFill="1" applyBorder="1" applyAlignment="1">
      <alignment vertical="center" shrinkToFit="1"/>
    </xf>
    <xf numFmtId="0" fontId="11" fillId="0" borderId="5" xfId="0" applyFont="1" applyBorder="1" applyAlignment="1">
      <alignment vertical="center" shrinkToFit="1"/>
    </xf>
    <xf numFmtId="0" fontId="13" fillId="0" borderId="5" xfId="0" applyFont="1" applyBorder="1" applyAlignment="1">
      <alignment vertical="center" shrinkToFit="1"/>
    </xf>
    <xf numFmtId="0" fontId="10" fillId="0" borderId="29" xfId="0" applyFont="1" applyBorder="1" applyAlignment="1">
      <alignment vertical="center" wrapText="1"/>
    </xf>
    <xf numFmtId="0" fontId="10" fillId="0" borderId="22" xfId="0" applyFont="1" applyBorder="1" applyAlignment="1">
      <alignment vertical="center" wrapText="1"/>
    </xf>
    <xf numFmtId="0" fontId="3" fillId="0" borderId="7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80" xfId="0" applyFont="1" applyFill="1" applyBorder="1" applyAlignment="1">
      <alignment horizontal="center" vertical="center"/>
    </xf>
    <xf numFmtId="0" fontId="0" fillId="0" borderId="54"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81" xfId="0" applyBorder="1" applyAlignment="1">
      <alignment horizontal="center" vertical="center" wrapText="1"/>
    </xf>
    <xf numFmtId="0" fontId="1" fillId="0" borderId="70" xfId="0" applyFont="1" applyFill="1" applyBorder="1" applyAlignment="1">
      <alignment horizontal="center" vertical="center" textRotation="255"/>
    </xf>
    <xf numFmtId="0" fontId="1" fillId="0" borderId="45" xfId="0" applyFont="1" applyFill="1" applyBorder="1" applyAlignment="1">
      <alignment horizontal="center" vertical="center" textRotation="255"/>
    </xf>
    <xf numFmtId="0" fontId="0" fillId="0" borderId="8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84" xfId="0" applyFill="1" applyBorder="1" applyAlignment="1">
      <alignment horizontal="center" vertical="center" textRotation="255" wrapText="1"/>
    </xf>
    <xf numFmtId="0" fontId="0" fillId="0" borderId="67" xfId="0" applyFill="1" applyBorder="1" applyAlignment="1">
      <alignment horizontal="center" vertical="center" textRotation="255" wrapText="1"/>
    </xf>
    <xf numFmtId="0" fontId="0" fillId="0" borderId="56" xfId="0" applyFill="1" applyBorder="1" applyAlignment="1">
      <alignment horizontal="center" vertical="center" textRotation="255" wrapText="1"/>
    </xf>
    <xf numFmtId="0" fontId="0" fillId="0" borderId="82" xfId="0" applyBorder="1" applyAlignment="1">
      <alignment horizontal="center" vertical="center" wrapText="1"/>
    </xf>
    <xf numFmtId="0" fontId="0" fillId="0" borderId="25" xfId="0" applyBorder="1" applyAlignment="1">
      <alignment horizontal="center" vertical="center" wrapText="1"/>
    </xf>
    <xf numFmtId="0" fontId="0" fillId="0" borderId="83" xfId="0" applyBorder="1" applyAlignment="1">
      <alignment horizontal="center" vertical="center" wrapText="1"/>
    </xf>
    <xf numFmtId="0" fontId="0" fillId="0" borderId="10" xfId="0" applyBorder="1" applyAlignment="1">
      <alignment vertical="center" textRotation="255" wrapText="1"/>
    </xf>
    <xf numFmtId="0" fontId="0" fillId="0" borderId="85" xfId="0" applyBorder="1" applyAlignment="1">
      <alignment vertical="center" textRotation="255" wrapText="1"/>
    </xf>
    <xf numFmtId="0" fontId="0" fillId="0" borderId="10" xfId="0" applyBorder="1" applyAlignment="1">
      <alignment vertical="center" wrapText="1"/>
    </xf>
    <xf numFmtId="0" fontId="0" fillId="0" borderId="62" xfId="0" applyBorder="1" applyAlignment="1">
      <alignment vertical="center" wrapText="1"/>
    </xf>
    <xf numFmtId="0" fontId="0" fillId="0" borderId="10" xfId="0" applyBorder="1" applyAlignment="1">
      <alignment vertical="center"/>
    </xf>
    <xf numFmtId="0" fontId="0" fillId="0" borderId="62" xfId="0" applyBorder="1" applyAlignment="1">
      <alignment vertical="center"/>
    </xf>
    <xf numFmtId="0" fontId="0" fillId="0" borderId="62" xfId="0" applyBorder="1" applyAlignment="1">
      <alignment vertical="center" textRotation="255" wrapText="1"/>
    </xf>
    <xf numFmtId="0" fontId="0" fillId="0" borderId="85" xfId="0" applyBorder="1" applyAlignment="1">
      <alignment vertical="center"/>
    </xf>
    <xf numFmtId="0" fontId="0" fillId="0" borderId="10" xfId="0" applyFill="1" applyBorder="1" applyAlignment="1">
      <alignment vertical="center" wrapText="1"/>
    </xf>
    <xf numFmtId="0" fontId="0" fillId="0" borderId="62" xfId="0" applyFill="1" applyBorder="1" applyAlignment="1">
      <alignment vertical="center" wrapText="1"/>
    </xf>
    <xf numFmtId="0" fontId="0" fillId="0" borderId="85" xfId="0" applyBorder="1" applyAlignment="1">
      <alignment vertical="center" wrapText="1"/>
    </xf>
    <xf numFmtId="0" fontId="0" fillId="0" borderId="77" xfId="0" applyBorder="1" applyAlignment="1">
      <alignment vertical="center" textRotation="255" wrapText="1"/>
    </xf>
    <xf numFmtId="0" fontId="0" fillId="0" borderId="77" xfId="0" applyBorder="1" applyAlignment="1">
      <alignment vertical="center" wrapText="1"/>
    </xf>
    <xf numFmtId="0" fontId="0" fillId="0" borderId="67" xfId="0" applyBorder="1" applyAlignment="1">
      <alignment horizontal="center" vertical="center" textRotation="255" wrapText="1"/>
    </xf>
    <xf numFmtId="0" fontId="0" fillId="0" borderId="56" xfId="0" applyBorder="1" applyAlignment="1">
      <alignment horizontal="center" vertical="center" textRotation="255" wrapText="1"/>
    </xf>
    <xf numFmtId="176" fontId="1" fillId="0" borderId="10" xfId="1" applyNumberFormat="1" applyBorder="1" applyAlignment="1">
      <alignment vertical="center"/>
    </xf>
    <xf numFmtId="176" fontId="1" fillId="0" borderId="62" xfId="1" applyNumberFormat="1" applyBorder="1" applyAlignment="1">
      <alignment vertical="center"/>
    </xf>
    <xf numFmtId="0" fontId="0" fillId="0" borderId="0" xfId="0" applyAlignment="1">
      <alignment horizontal="left" vertical="center" wrapText="1"/>
    </xf>
    <xf numFmtId="0" fontId="0" fillId="0" borderId="66" xfId="0" applyBorder="1" applyAlignment="1">
      <alignment vertical="center" textRotation="255" wrapText="1"/>
    </xf>
    <xf numFmtId="0" fontId="0" fillId="0" borderId="66" xfId="0" applyBorder="1" applyAlignment="1">
      <alignment vertical="center" wrapText="1"/>
    </xf>
    <xf numFmtId="0" fontId="8" fillId="0" borderId="27" xfId="0" applyFont="1" applyBorder="1" applyAlignment="1">
      <alignment horizontal="center" vertical="center" wrapText="1"/>
    </xf>
    <xf numFmtId="0" fontId="0" fillId="0" borderId="69" xfId="0" applyBorder="1" applyAlignment="1">
      <alignment horizontal="center" vertical="center" wrapText="1"/>
    </xf>
    <xf numFmtId="176" fontId="1" fillId="0" borderId="85" xfId="1" applyNumberFormat="1" applyBorder="1" applyAlignment="1">
      <alignment vertical="center"/>
    </xf>
    <xf numFmtId="0" fontId="8" fillId="0" borderId="1" xfId="0" applyFont="1" applyBorder="1" applyAlignment="1">
      <alignment horizontal="center" vertical="center" wrapText="1"/>
    </xf>
    <xf numFmtId="0" fontId="0" fillId="0" borderId="27" xfId="0" applyBorder="1" applyAlignment="1">
      <alignment vertical="center" wrapText="1"/>
    </xf>
    <xf numFmtId="0" fontId="0" fillId="0" borderId="64" xfId="0" applyBorder="1" applyAlignment="1">
      <alignment vertical="center" wrapText="1"/>
    </xf>
    <xf numFmtId="176" fontId="1" fillId="0" borderId="66" xfId="1" applyNumberFormat="1" applyBorder="1" applyAlignment="1">
      <alignment vertical="center"/>
    </xf>
    <xf numFmtId="176" fontId="1" fillId="0" borderId="77" xfId="1" applyNumberFormat="1" applyBorder="1" applyAlignment="1">
      <alignment vertical="center"/>
    </xf>
    <xf numFmtId="0" fontId="11" fillId="0" borderId="10" xfId="0" applyFont="1" applyBorder="1" applyAlignment="1">
      <alignment vertical="center"/>
    </xf>
    <xf numFmtId="0" fontId="11" fillId="0" borderId="62" xfId="0" applyFont="1" applyBorder="1" applyAlignment="1">
      <alignment vertical="center"/>
    </xf>
    <xf numFmtId="176" fontId="0" fillId="0" borderId="10" xfId="1" applyNumberFormat="1" applyFont="1" applyBorder="1" applyAlignment="1">
      <alignment vertical="center"/>
    </xf>
    <xf numFmtId="176" fontId="0" fillId="0" borderId="62" xfId="1" applyNumberFormat="1" applyFont="1" applyBorder="1" applyAlignment="1">
      <alignment vertical="center"/>
    </xf>
    <xf numFmtId="176" fontId="0" fillId="0" borderId="85" xfId="1" applyNumberFormat="1" applyFont="1" applyBorder="1" applyAlignment="1">
      <alignment vertical="center"/>
    </xf>
    <xf numFmtId="0" fontId="0" fillId="0" borderId="10" xfId="0" applyFont="1" applyBorder="1" applyAlignment="1">
      <alignment vertical="center" wrapText="1"/>
    </xf>
    <xf numFmtId="0" fontId="0" fillId="0" borderId="62" xfId="0" applyFont="1" applyBorder="1" applyAlignment="1">
      <alignment vertical="center" wrapText="1"/>
    </xf>
    <xf numFmtId="176" fontId="0" fillId="0" borderId="77" xfId="1" applyNumberFormat="1" applyFont="1" applyBorder="1" applyAlignment="1">
      <alignment vertical="center"/>
    </xf>
    <xf numFmtId="0" fontId="0" fillId="0" borderId="27" xfId="0" applyFont="1" applyBorder="1" applyAlignment="1">
      <alignment vertical="center" wrapText="1"/>
    </xf>
    <xf numFmtId="0" fontId="0" fillId="0" borderId="64" xfId="0" applyFont="1" applyBorder="1" applyAlignment="1">
      <alignment vertical="center" wrapText="1"/>
    </xf>
    <xf numFmtId="176" fontId="0" fillId="0" borderId="66" xfId="1" applyNumberFormat="1" applyFont="1" applyBorder="1" applyAlignment="1">
      <alignment vertical="center"/>
    </xf>
    <xf numFmtId="0" fontId="0" fillId="0" borderId="66" xfId="0" applyFont="1" applyBorder="1" applyAlignment="1">
      <alignment vertical="center" textRotation="255" wrapText="1"/>
    </xf>
    <xf numFmtId="0" fontId="0" fillId="0" borderId="62" xfId="0" applyFont="1" applyBorder="1" applyAlignment="1">
      <alignment vertical="center" textRotation="255" wrapText="1"/>
    </xf>
    <xf numFmtId="0" fontId="0" fillId="0" borderId="66" xfId="0" applyFont="1" applyBorder="1" applyAlignment="1">
      <alignment vertical="center" wrapText="1"/>
    </xf>
    <xf numFmtId="0" fontId="0" fillId="0" borderId="10" xfId="0" applyFont="1" applyBorder="1" applyAlignment="1">
      <alignment vertical="center" textRotation="255" wrapText="1"/>
    </xf>
    <xf numFmtId="0" fontId="0" fillId="0" borderId="69" xfId="0" applyFont="1" applyBorder="1" applyAlignment="1">
      <alignment horizontal="center" vertical="center" wrapText="1"/>
    </xf>
    <xf numFmtId="0" fontId="0" fillId="0" borderId="56" xfId="0" applyFont="1" applyBorder="1" applyAlignment="1">
      <alignment horizontal="center" vertical="center" textRotation="255" wrapText="1"/>
    </xf>
    <xf numFmtId="0" fontId="0" fillId="0" borderId="85" xfId="0" applyFont="1" applyBorder="1" applyAlignment="1">
      <alignment vertical="center" textRotation="255" wrapText="1"/>
    </xf>
    <xf numFmtId="0" fontId="0" fillId="0" borderId="10" xfId="0" applyFont="1" applyFill="1" applyBorder="1" applyAlignment="1">
      <alignment vertical="center" wrapText="1"/>
    </xf>
    <xf numFmtId="0" fontId="0" fillId="0" borderId="62" xfId="0" applyFont="1" applyFill="1" applyBorder="1" applyAlignment="1">
      <alignment vertical="center" wrapText="1"/>
    </xf>
    <xf numFmtId="0" fontId="0" fillId="0" borderId="85" xfId="0" applyFont="1" applyBorder="1" applyAlignment="1">
      <alignment vertical="center" wrapText="1"/>
    </xf>
    <xf numFmtId="0" fontId="0" fillId="0" borderId="8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77" xfId="0" applyFont="1" applyBorder="1" applyAlignment="1">
      <alignment vertical="center" textRotation="255" wrapText="1"/>
    </xf>
    <xf numFmtId="0" fontId="0" fillId="0" borderId="77" xfId="0" applyFont="1" applyBorder="1" applyAlignment="1">
      <alignment vertical="center" wrapText="1"/>
    </xf>
    <xf numFmtId="0" fontId="0" fillId="0" borderId="85" xfId="0" applyFont="1" applyBorder="1" applyAlignment="1">
      <alignment vertical="center"/>
    </xf>
    <xf numFmtId="0" fontId="0" fillId="0" borderId="5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0" xfId="0" applyFont="1" applyFill="1" applyBorder="1" applyAlignment="1">
      <alignment horizontal="center" vertical="center" textRotation="255"/>
    </xf>
    <xf numFmtId="0" fontId="0" fillId="0" borderId="45" xfId="0" applyFont="1" applyFill="1" applyBorder="1" applyAlignment="1">
      <alignment horizontal="center" vertical="center" textRotation="255"/>
    </xf>
    <xf numFmtId="0" fontId="0" fillId="0" borderId="8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textRotation="255" wrapText="1"/>
    </xf>
    <xf numFmtId="0" fontId="0" fillId="0" borderId="56"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2150" name="AutoShape 21"/>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2151" name="AutoShape 23"/>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3073"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3074"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3075"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3076"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3077"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4097"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4098"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4099" name="Rectangle 3"/>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4100" name="Rectangle 4"/>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4101"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4102"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4103"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4104" name="Rectangle 8"/>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4199" name="AutoShape 19"/>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4200" name="AutoShape 20"/>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tabSelected="1" view="pageBreakPreview" zoomScaleNormal="100" zoomScaleSheetLayoutView="100" workbookViewId="0">
      <selection activeCell="B3" sqref="B3"/>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00" t="s">
        <v>0</v>
      </c>
      <c r="R1" s="201"/>
      <c r="S1" s="201"/>
      <c r="T1" s="201"/>
      <c r="U1" s="201"/>
      <c r="V1" s="201"/>
      <c r="W1" s="201"/>
      <c r="X1" s="201" t="s">
        <v>1</v>
      </c>
      <c r="Y1" s="201"/>
      <c r="Z1" s="201"/>
      <c r="AA1" s="201"/>
      <c r="AB1" s="201"/>
      <c r="AC1" s="201"/>
      <c r="AD1" s="202"/>
    </row>
    <row r="2" spans="1:35" ht="30" customHeight="1" thickBot="1">
      <c r="A2" s="1"/>
      <c r="B2" s="2"/>
      <c r="C2" s="3"/>
      <c r="D2" s="4"/>
      <c r="Q2" s="203"/>
      <c r="R2" s="204"/>
      <c r="S2" s="204"/>
      <c r="T2" s="204"/>
      <c r="U2" s="204"/>
      <c r="V2" s="204"/>
      <c r="W2" s="204"/>
      <c r="X2" s="204"/>
      <c r="Y2" s="204"/>
      <c r="Z2" s="204"/>
      <c r="AA2" s="204"/>
      <c r="AB2" s="204"/>
      <c r="AC2" s="204"/>
      <c r="AD2" s="205"/>
    </row>
    <row r="3" spans="1:35" ht="24" customHeight="1" thickTop="1">
      <c r="A3" s="5"/>
      <c r="B3" s="1"/>
      <c r="C3" s="3"/>
      <c r="D3" s="4"/>
    </row>
    <row r="4" spans="1:35" ht="22.5" customHeight="1">
      <c r="A4" s="216" t="s">
        <v>131</v>
      </c>
      <c r="B4" s="217"/>
      <c r="C4" s="217"/>
      <c r="D4" s="217"/>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row>
    <row r="5" spans="1:35" ht="22.5" customHeight="1">
      <c r="A5" s="224" t="s">
        <v>55</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5" ht="22.5" customHeight="1">
      <c r="A6" s="219" t="s">
        <v>132</v>
      </c>
      <c r="B6" s="220"/>
      <c r="C6" s="220"/>
      <c r="D6" s="220"/>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5" ht="22.5" customHeight="1" thickBot="1">
      <c r="A7" s="221" t="s">
        <v>2</v>
      </c>
      <c r="B7" s="222"/>
      <c r="C7" s="222"/>
      <c r="D7" s="222"/>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row>
    <row r="8" spans="1:35" s="7" customFormat="1" ht="25.5" customHeight="1" thickBot="1">
      <c r="A8" s="255" t="s">
        <v>3</v>
      </c>
      <c r="B8" s="256"/>
      <c r="C8" s="6" t="s">
        <v>65</v>
      </c>
      <c r="D8" s="213" t="s">
        <v>4</v>
      </c>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5"/>
    </row>
    <row r="9" spans="1:35" s="165" customFormat="1" ht="19.5" customHeight="1">
      <c r="A9" s="265">
        <v>1</v>
      </c>
      <c r="B9" s="225" t="s">
        <v>5</v>
      </c>
      <c r="C9" s="227">
        <f>D9*I9*O9</f>
        <v>0</v>
      </c>
      <c r="D9" s="258"/>
      <c r="E9" s="259"/>
      <c r="F9" s="259"/>
      <c r="G9" s="8" t="s">
        <v>6</v>
      </c>
      <c r="H9" s="8" t="s">
        <v>44</v>
      </c>
      <c r="I9" s="257"/>
      <c r="J9" s="257"/>
      <c r="K9" s="257"/>
      <c r="L9" s="263" t="s">
        <v>7</v>
      </c>
      <c r="M9" s="264"/>
      <c r="N9" s="8" t="s">
        <v>45</v>
      </c>
      <c r="O9" s="264">
        <v>12</v>
      </c>
      <c r="P9" s="264"/>
      <c r="Q9" s="9" t="s">
        <v>56</v>
      </c>
      <c r="R9" s="10"/>
      <c r="S9" s="10"/>
      <c r="T9" s="10"/>
      <c r="W9" s="10"/>
      <c r="X9" s="10"/>
      <c r="Y9" s="10"/>
      <c r="Z9" s="10"/>
      <c r="AA9" s="10"/>
      <c r="AB9" s="10"/>
      <c r="AC9" s="10"/>
      <c r="AD9" s="11"/>
    </row>
    <row r="10" spans="1:35" s="165" customFormat="1" ht="19.5" customHeight="1">
      <c r="A10" s="266"/>
      <c r="B10" s="226"/>
      <c r="C10" s="228"/>
      <c r="D10" s="294" t="s">
        <v>119</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row>
    <row r="11" spans="1:35" s="165" customFormat="1" ht="16.5" customHeight="1">
      <c r="A11" s="274" t="s">
        <v>8</v>
      </c>
      <c r="B11" s="269" t="s">
        <v>9</v>
      </c>
      <c r="C11" s="227"/>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75"/>
      <c r="B12" s="270"/>
      <c r="C12" s="228"/>
      <c r="D12" s="161" t="s">
        <v>67</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76"/>
      <c r="B13" s="271"/>
      <c r="C13" s="27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76"/>
      <c r="B14" s="163" t="s">
        <v>122</v>
      </c>
      <c r="C14" s="167">
        <f>G14*K14</f>
        <v>0</v>
      </c>
      <c r="D14" s="243" t="s">
        <v>123</v>
      </c>
      <c r="E14" s="267"/>
      <c r="F14" s="267"/>
      <c r="G14" s="268"/>
      <c r="H14" s="268"/>
      <c r="I14" s="18" t="s">
        <v>10</v>
      </c>
      <c r="J14" s="18" t="s">
        <v>44</v>
      </c>
      <c r="K14" s="297">
        <v>2200</v>
      </c>
      <c r="L14" s="298"/>
      <c r="M14" s="298"/>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76"/>
      <c r="B15" s="21" t="s">
        <v>11</v>
      </c>
      <c r="C15" s="170">
        <f>D15*I15</f>
        <v>0</v>
      </c>
      <c r="D15" s="243">
        <v>160</v>
      </c>
      <c r="E15" s="244"/>
      <c r="F15" s="244"/>
      <c r="G15" s="101" t="s">
        <v>6</v>
      </c>
      <c r="H15" s="104" t="s">
        <v>44</v>
      </c>
      <c r="I15" s="211"/>
      <c r="J15" s="211"/>
      <c r="K15" s="211"/>
      <c r="L15" s="299" t="s">
        <v>7</v>
      </c>
      <c r="M15" s="299"/>
      <c r="N15" s="103"/>
      <c r="O15" s="101"/>
      <c r="P15" s="101"/>
      <c r="Q15" s="101"/>
      <c r="R15" s="236"/>
      <c r="S15" s="236"/>
      <c r="T15" s="236"/>
      <c r="U15" s="25"/>
      <c r="V15" s="237"/>
      <c r="W15" s="237"/>
      <c r="X15" s="237"/>
      <c r="Y15" s="237"/>
      <c r="Z15" s="237"/>
      <c r="AA15" s="236"/>
      <c r="AB15" s="236"/>
      <c r="AC15" s="236"/>
      <c r="AD15" s="26"/>
    </row>
    <row r="16" spans="1:35" s="165" customFormat="1" ht="19.5" customHeight="1">
      <c r="A16" s="276"/>
      <c r="B16" s="248"/>
      <c r="C16" s="246" t="str">
        <f>IF(I16+I17+R16+R17+AA16+AA17=0,"",I16+I17+R16+R17+AA16+AA17)</f>
        <v/>
      </c>
      <c r="D16" s="238"/>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39"/>
    </row>
    <row r="17" spans="1:30" s="165" customFormat="1" ht="19.5" customHeight="1">
      <c r="A17" s="276"/>
      <c r="B17" s="226"/>
      <c r="C17" s="247"/>
      <c r="D17" s="240"/>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2"/>
    </row>
    <row r="18" spans="1:30" s="165" customFormat="1" ht="19.5" customHeight="1">
      <c r="A18" s="276"/>
      <c r="B18" s="248"/>
      <c r="C18" s="246" t="str">
        <f>IF(I18+I19+R18+R19+AA18+AA19=0,"",I18+I19+R18+R19+AA18+AA19)</f>
        <v/>
      </c>
      <c r="D18" s="238"/>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39"/>
    </row>
    <row r="19" spans="1:30" s="165" customFormat="1" ht="19.5" customHeight="1">
      <c r="A19" s="276"/>
      <c r="B19" s="249"/>
      <c r="C19" s="247"/>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2"/>
    </row>
    <row r="20" spans="1:30" s="165" customFormat="1" ht="19.5" customHeight="1">
      <c r="A20" s="276"/>
      <c r="B20" s="248"/>
      <c r="C20" s="246" t="str">
        <f>IF(I20+I21+R20+R21+AA20+AA21=0,"",I20+I21+R20+R21+AA20+AA21)</f>
        <v/>
      </c>
      <c r="D20" s="238"/>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39"/>
    </row>
    <row r="21" spans="1:30" s="165" customFormat="1" ht="19.5" customHeight="1">
      <c r="A21" s="276"/>
      <c r="B21" s="226"/>
      <c r="C21" s="247"/>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2"/>
    </row>
    <row r="22" spans="1:30" s="165" customFormat="1" ht="19.5" customHeight="1">
      <c r="A22" s="276"/>
      <c r="B22" s="250"/>
      <c r="C22" s="246" t="str">
        <f>IF(I22+I23+R22+R23+AA22+AA23=0,"",I22+I23+R22+R23+AA22+AA23)</f>
        <v/>
      </c>
      <c r="D22" s="238"/>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39"/>
    </row>
    <row r="23" spans="1:30" s="165" customFormat="1" ht="19.5" customHeight="1">
      <c r="A23" s="277"/>
      <c r="B23" s="226"/>
      <c r="C23" s="247"/>
      <c r="D23" s="240"/>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2"/>
    </row>
    <row r="24" spans="1:30" s="165" customFormat="1" ht="16.5" customHeight="1">
      <c r="A24" s="285">
        <v>3</v>
      </c>
      <c r="B24" s="250" t="s">
        <v>12</v>
      </c>
      <c r="C24" s="246">
        <f>AB24+I25+I26+R26+AA26</f>
        <v>0</v>
      </c>
      <c r="D24" s="32">
        <f>I24+N24</f>
        <v>17</v>
      </c>
      <c r="E24" s="24" t="s">
        <v>6</v>
      </c>
      <c r="F24" s="287" t="s">
        <v>13</v>
      </c>
      <c r="G24" s="288"/>
      <c r="H24" s="289"/>
      <c r="I24" s="131">
        <v>9</v>
      </c>
      <c r="J24" s="132" t="s">
        <v>6</v>
      </c>
      <c r="K24" s="292" t="s">
        <v>14</v>
      </c>
      <c r="L24" s="293"/>
      <c r="M24" s="293"/>
      <c r="N24" s="131">
        <v>8</v>
      </c>
      <c r="O24" s="33" t="s">
        <v>6</v>
      </c>
      <c r="P24" s="33" t="s">
        <v>46</v>
      </c>
      <c r="Q24" s="33" t="s">
        <v>44</v>
      </c>
      <c r="R24" s="304" t="s">
        <v>15</v>
      </c>
      <c r="S24" s="288"/>
      <c r="T24" s="288"/>
      <c r="U24" s="302"/>
      <c r="V24" s="303"/>
      <c r="W24" s="303"/>
      <c r="X24" s="35" t="s">
        <v>47</v>
      </c>
      <c r="Y24" s="36">
        <v>12</v>
      </c>
      <c r="Z24" s="34" t="s">
        <v>56</v>
      </c>
      <c r="AA24" s="35" t="s">
        <v>48</v>
      </c>
      <c r="AB24" s="300">
        <f>D24*U24*Y24</f>
        <v>0</v>
      </c>
      <c r="AC24" s="300"/>
      <c r="AD24" s="301"/>
    </row>
    <row r="25" spans="1:30" s="165" customFormat="1" ht="16.5" customHeight="1">
      <c r="A25" s="286"/>
      <c r="B25" s="279"/>
      <c r="C25" s="282"/>
      <c r="D25" s="290" t="s">
        <v>16</v>
      </c>
      <c r="E25" s="280"/>
      <c r="F25" s="280"/>
      <c r="G25" s="280"/>
      <c r="H25" s="280"/>
      <c r="I25" s="291">
        <f>AA25</f>
        <v>0</v>
      </c>
      <c r="J25" s="291"/>
      <c r="K25" s="291"/>
      <c r="L25" s="38" t="s">
        <v>6</v>
      </c>
      <c r="M25" s="37" t="s">
        <v>49</v>
      </c>
      <c r="N25" s="39">
        <v>4</v>
      </c>
      <c r="O25" s="280" t="s">
        <v>17</v>
      </c>
      <c r="P25" s="281"/>
      <c r="Q25" s="281"/>
      <c r="R25" s="281"/>
      <c r="S25" s="281"/>
      <c r="T25" s="281"/>
      <c r="U25" s="283"/>
      <c r="V25" s="284"/>
      <c r="W25" s="37" t="s">
        <v>50</v>
      </c>
      <c r="X25" s="39">
        <v>4</v>
      </c>
      <c r="Y25" s="37" t="s">
        <v>18</v>
      </c>
      <c r="Z25" s="37" t="s">
        <v>51</v>
      </c>
      <c r="AA25" s="291">
        <f>N25*U25*X25</f>
        <v>0</v>
      </c>
      <c r="AB25" s="291"/>
      <c r="AC25" s="291"/>
      <c r="AD25" s="40" t="s">
        <v>46</v>
      </c>
    </row>
    <row r="26" spans="1:30" s="165" customFormat="1" ht="16.5" customHeight="1">
      <c r="A26" s="266"/>
      <c r="B26" s="226"/>
      <c r="C26" s="251"/>
      <c r="D26" s="240"/>
      <c r="E26" s="241"/>
      <c r="F26" s="241"/>
      <c r="G26" s="241"/>
      <c r="H26" s="241"/>
      <c r="I26" s="245"/>
      <c r="J26" s="245"/>
      <c r="K26" s="245"/>
      <c r="L26" s="30" t="s">
        <v>6</v>
      </c>
      <c r="M26" s="241"/>
      <c r="N26" s="241"/>
      <c r="O26" s="241"/>
      <c r="P26" s="241"/>
      <c r="Q26" s="241"/>
      <c r="R26" s="245"/>
      <c r="S26" s="245"/>
      <c r="T26" s="245"/>
      <c r="U26" s="30" t="s">
        <v>6</v>
      </c>
      <c r="V26" s="241"/>
      <c r="W26" s="241"/>
      <c r="X26" s="241"/>
      <c r="Y26" s="241"/>
      <c r="Z26" s="241"/>
      <c r="AA26" s="245"/>
      <c r="AB26" s="245"/>
      <c r="AC26" s="245"/>
      <c r="AD26" s="31" t="s">
        <v>6</v>
      </c>
    </row>
    <row r="27" spans="1:30" s="165" customFormat="1" ht="19.5" customHeight="1">
      <c r="A27" s="229">
        <v>4</v>
      </c>
      <c r="B27" s="250" t="s">
        <v>19</v>
      </c>
      <c r="C27" s="246">
        <f>I27+I28+R27+R28+AA27+AA28</f>
        <v>0</v>
      </c>
      <c r="D27" s="238"/>
      <c r="E27" s="212"/>
      <c r="F27" s="212"/>
      <c r="G27" s="212"/>
      <c r="H27" s="212"/>
      <c r="I27" s="211"/>
      <c r="J27" s="211"/>
      <c r="K27" s="211"/>
      <c r="L27" s="24" t="s">
        <v>6</v>
      </c>
      <c r="M27" s="212"/>
      <c r="N27" s="212"/>
      <c r="O27" s="212"/>
      <c r="P27" s="212"/>
      <c r="Q27" s="212"/>
      <c r="R27" s="211"/>
      <c r="S27" s="211"/>
      <c r="T27" s="211"/>
      <c r="U27" s="24" t="s">
        <v>6</v>
      </c>
      <c r="V27" s="212"/>
      <c r="W27" s="212"/>
      <c r="X27" s="212"/>
      <c r="Y27" s="212"/>
      <c r="Z27" s="212"/>
      <c r="AA27" s="211"/>
      <c r="AB27" s="211"/>
      <c r="AC27" s="211"/>
      <c r="AD27" s="27" t="s">
        <v>6</v>
      </c>
    </row>
    <row r="28" spans="1:30" s="165" customFormat="1" ht="19.5" customHeight="1">
      <c r="A28" s="278"/>
      <c r="B28" s="279"/>
      <c r="C28" s="282"/>
      <c r="D28" s="235"/>
      <c r="E28" s="210"/>
      <c r="F28" s="210"/>
      <c r="G28" s="210"/>
      <c r="H28" s="210"/>
      <c r="I28" s="206"/>
      <c r="J28" s="206"/>
      <c r="K28" s="206"/>
      <c r="L28" s="38" t="s">
        <v>6</v>
      </c>
      <c r="M28" s="210"/>
      <c r="N28" s="210"/>
      <c r="O28" s="210"/>
      <c r="P28" s="210"/>
      <c r="Q28" s="210"/>
      <c r="R28" s="206"/>
      <c r="S28" s="206"/>
      <c r="T28" s="206"/>
      <c r="U28" s="38" t="s">
        <v>6</v>
      </c>
      <c r="V28" s="210"/>
      <c r="W28" s="210"/>
      <c r="X28" s="210"/>
      <c r="Y28" s="210"/>
      <c r="Z28" s="210"/>
      <c r="AA28" s="206"/>
      <c r="AB28" s="206"/>
      <c r="AC28" s="206"/>
      <c r="AD28" s="43" t="s">
        <v>6</v>
      </c>
    </row>
    <row r="29" spans="1:30" s="165" customFormat="1" ht="19.5" customHeight="1">
      <c r="A29" s="229">
        <v>5</v>
      </c>
      <c r="B29" s="250" t="s">
        <v>20</v>
      </c>
      <c r="C29" s="246">
        <f>I29+I30+R29+R30+AA29+AA30</f>
        <v>0</v>
      </c>
      <c r="D29" s="238"/>
      <c r="E29" s="212"/>
      <c r="F29" s="212"/>
      <c r="G29" s="212"/>
      <c r="H29" s="212"/>
      <c r="I29" s="211"/>
      <c r="J29" s="211"/>
      <c r="K29" s="211"/>
      <c r="L29" s="24" t="s">
        <v>6</v>
      </c>
      <c r="M29" s="212"/>
      <c r="N29" s="212"/>
      <c r="O29" s="212"/>
      <c r="P29" s="212"/>
      <c r="Q29" s="212"/>
      <c r="R29" s="211"/>
      <c r="S29" s="211"/>
      <c r="T29" s="211"/>
      <c r="U29" s="24" t="s">
        <v>6</v>
      </c>
      <c r="V29" s="212"/>
      <c r="W29" s="212"/>
      <c r="X29" s="212"/>
      <c r="Y29" s="212"/>
      <c r="Z29" s="212"/>
      <c r="AA29" s="211"/>
      <c r="AB29" s="211"/>
      <c r="AC29" s="211"/>
      <c r="AD29" s="27" t="s">
        <v>6</v>
      </c>
    </row>
    <row r="30" spans="1:30" s="165" customFormat="1" ht="19.5" customHeight="1">
      <c r="A30" s="266"/>
      <c r="B30" s="226"/>
      <c r="C30" s="247"/>
      <c r="D30" s="240"/>
      <c r="E30" s="241"/>
      <c r="F30" s="241"/>
      <c r="G30" s="241"/>
      <c r="H30" s="241"/>
      <c r="I30" s="245"/>
      <c r="J30" s="245"/>
      <c r="K30" s="245"/>
      <c r="L30" s="30" t="s">
        <v>6</v>
      </c>
      <c r="M30" s="241"/>
      <c r="N30" s="241"/>
      <c r="O30" s="241"/>
      <c r="P30" s="241"/>
      <c r="Q30" s="241"/>
      <c r="R30" s="245"/>
      <c r="S30" s="245"/>
      <c r="T30" s="245"/>
      <c r="U30" s="30" t="s">
        <v>6</v>
      </c>
      <c r="V30" s="241"/>
      <c r="W30" s="241"/>
      <c r="X30" s="241"/>
      <c r="Y30" s="241"/>
      <c r="Z30" s="241"/>
      <c r="AA30" s="245"/>
      <c r="AB30" s="245"/>
      <c r="AC30" s="245"/>
      <c r="AD30" s="31" t="s">
        <v>6</v>
      </c>
    </row>
    <row r="31" spans="1:30" s="165" customFormat="1" ht="19.5" customHeight="1">
      <c r="A31" s="252" t="s">
        <v>21</v>
      </c>
      <c r="B31" s="250" t="s">
        <v>22</v>
      </c>
      <c r="C31" s="246">
        <f>I31+I32+R31+R32+AA31+AA32</f>
        <v>0</v>
      </c>
      <c r="D31" s="238"/>
      <c r="E31" s="212"/>
      <c r="F31" s="212"/>
      <c r="G31" s="212"/>
      <c r="H31" s="212"/>
      <c r="I31" s="211"/>
      <c r="J31" s="211"/>
      <c r="K31" s="211"/>
      <c r="L31" s="24" t="s">
        <v>6</v>
      </c>
      <c r="M31" s="212"/>
      <c r="N31" s="212"/>
      <c r="O31" s="212"/>
      <c r="P31" s="212"/>
      <c r="Q31" s="212"/>
      <c r="R31" s="211"/>
      <c r="S31" s="211"/>
      <c r="T31" s="211"/>
      <c r="U31" s="24" t="s">
        <v>6</v>
      </c>
      <c r="V31" s="212"/>
      <c r="W31" s="212"/>
      <c r="X31" s="212"/>
      <c r="Y31" s="212"/>
      <c r="Z31" s="212"/>
      <c r="AA31" s="211"/>
      <c r="AB31" s="211"/>
      <c r="AC31" s="211"/>
      <c r="AD31" s="27" t="s">
        <v>6</v>
      </c>
    </row>
    <row r="32" spans="1:30" s="165" customFormat="1" ht="19.5" customHeight="1">
      <c r="A32" s="253"/>
      <c r="B32" s="226"/>
      <c r="C32" s="247"/>
      <c r="D32" s="240"/>
      <c r="E32" s="241"/>
      <c r="F32" s="241"/>
      <c r="G32" s="241"/>
      <c r="H32" s="241"/>
      <c r="I32" s="245"/>
      <c r="J32" s="245"/>
      <c r="K32" s="245"/>
      <c r="L32" s="30" t="s">
        <v>6</v>
      </c>
      <c r="M32" s="241"/>
      <c r="N32" s="241"/>
      <c r="O32" s="241"/>
      <c r="P32" s="241"/>
      <c r="Q32" s="241"/>
      <c r="R32" s="245"/>
      <c r="S32" s="245"/>
      <c r="T32" s="245"/>
      <c r="U32" s="30" t="s">
        <v>6</v>
      </c>
      <c r="V32" s="241"/>
      <c r="W32" s="241"/>
      <c r="X32" s="241"/>
      <c r="Y32" s="241"/>
      <c r="Z32" s="241"/>
      <c r="AA32" s="245"/>
      <c r="AB32" s="245"/>
      <c r="AC32" s="245"/>
      <c r="AD32" s="31" t="s">
        <v>6</v>
      </c>
    </row>
    <row r="33" spans="1:30" s="165" customFormat="1" ht="19.5" customHeight="1">
      <c r="A33" s="253"/>
      <c r="B33" s="250" t="s">
        <v>57</v>
      </c>
      <c r="C33" s="246">
        <f>I33+I34+R33+R34+AA33+AA34</f>
        <v>0</v>
      </c>
      <c r="D33" s="238"/>
      <c r="E33" s="212"/>
      <c r="F33" s="212"/>
      <c r="G33" s="212"/>
      <c r="H33" s="212"/>
      <c r="I33" s="211"/>
      <c r="J33" s="211"/>
      <c r="K33" s="211"/>
      <c r="L33" s="24" t="s">
        <v>6</v>
      </c>
      <c r="M33" s="212"/>
      <c r="N33" s="212"/>
      <c r="O33" s="212"/>
      <c r="P33" s="212"/>
      <c r="Q33" s="212"/>
      <c r="R33" s="211"/>
      <c r="S33" s="211"/>
      <c r="T33" s="211"/>
      <c r="U33" s="24" t="s">
        <v>6</v>
      </c>
      <c r="V33" s="212"/>
      <c r="W33" s="212"/>
      <c r="X33" s="212"/>
      <c r="Y33" s="212"/>
      <c r="Z33" s="212"/>
      <c r="AA33" s="211"/>
      <c r="AB33" s="211"/>
      <c r="AC33" s="211"/>
      <c r="AD33" s="27" t="s">
        <v>6</v>
      </c>
    </row>
    <row r="34" spans="1:30" s="165" customFormat="1" ht="19.5" customHeight="1">
      <c r="A34" s="253"/>
      <c r="B34" s="226"/>
      <c r="C34" s="247"/>
      <c r="D34" s="240"/>
      <c r="E34" s="241"/>
      <c r="F34" s="241"/>
      <c r="G34" s="241"/>
      <c r="H34" s="241"/>
      <c r="I34" s="245"/>
      <c r="J34" s="245"/>
      <c r="K34" s="245"/>
      <c r="L34" s="30" t="s">
        <v>6</v>
      </c>
      <c r="M34" s="241"/>
      <c r="N34" s="241"/>
      <c r="O34" s="241"/>
      <c r="P34" s="241"/>
      <c r="Q34" s="241"/>
      <c r="R34" s="245"/>
      <c r="S34" s="245"/>
      <c r="T34" s="245"/>
      <c r="U34" s="30" t="s">
        <v>6</v>
      </c>
      <c r="V34" s="241"/>
      <c r="W34" s="241"/>
      <c r="X34" s="241"/>
      <c r="Y34" s="241"/>
      <c r="Z34" s="241"/>
      <c r="AA34" s="245"/>
      <c r="AB34" s="245"/>
      <c r="AC34" s="245"/>
      <c r="AD34" s="31" t="s">
        <v>6</v>
      </c>
    </row>
    <row r="35" spans="1:30" s="165" customFormat="1" ht="19.5" customHeight="1">
      <c r="A35" s="253"/>
      <c r="B35" s="250" t="s">
        <v>58</v>
      </c>
      <c r="C35" s="233">
        <f>I35+I36+R35+R36+AA35+AA36</f>
        <v>0</v>
      </c>
      <c r="D35" s="238"/>
      <c r="E35" s="212"/>
      <c r="F35" s="212"/>
      <c r="G35" s="212"/>
      <c r="H35" s="212"/>
      <c r="I35" s="211"/>
      <c r="J35" s="211"/>
      <c r="K35" s="211"/>
      <c r="L35" s="24" t="s">
        <v>6</v>
      </c>
      <c r="M35" s="212"/>
      <c r="N35" s="212"/>
      <c r="O35" s="212"/>
      <c r="P35" s="212"/>
      <c r="Q35" s="212"/>
      <c r="R35" s="211"/>
      <c r="S35" s="211"/>
      <c r="T35" s="211"/>
      <c r="U35" s="24" t="s">
        <v>6</v>
      </c>
      <c r="V35" s="212"/>
      <c r="W35" s="212"/>
      <c r="X35" s="212"/>
      <c r="Y35" s="212"/>
      <c r="Z35" s="212"/>
      <c r="AA35" s="211"/>
      <c r="AB35" s="211"/>
      <c r="AC35" s="211"/>
      <c r="AD35" s="27" t="s">
        <v>6</v>
      </c>
    </row>
    <row r="36" spans="1:30" s="165" customFormat="1" ht="19.5" customHeight="1">
      <c r="A36" s="254"/>
      <c r="B36" s="226"/>
      <c r="C36" s="251"/>
      <c r="D36" s="240"/>
      <c r="E36" s="241"/>
      <c r="F36" s="241"/>
      <c r="G36" s="241"/>
      <c r="H36" s="241"/>
      <c r="I36" s="245"/>
      <c r="J36" s="245"/>
      <c r="K36" s="245"/>
      <c r="L36" s="30" t="s">
        <v>6</v>
      </c>
      <c r="M36" s="241"/>
      <c r="N36" s="241"/>
      <c r="O36" s="241"/>
      <c r="P36" s="241"/>
      <c r="Q36" s="241"/>
      <c r="R36" s="245"/>
      <c r="S36" s="245"/>
      <c r="T36" s="245"/>
      <c r="U36" s="30" t="s">
        <v>6</v>
      </c>
      <c r="V36" s="241"/>
      <c r="W36" s="241"/>
      <c r="X36" s="241"/>
      <c r="Y36" s="241"/>
      <c r="Z36" s="241"/>
      <c r="AA36" s="245"/>
      <c r="AB36" s="245"/>
      <c r="AC36" s="245"/>
      <c r="AD36" s="31" t="s">
        <v>6</v>
      </c>
    </row>
    <row r="37" spans="1:30" s="165" customFormat="1" ht="19.5" customHeight="1">
      <c r="A37" s="229">
        <v>7</v>
      </c>
      <c r="B37" s="231" t="s">
        <v>23</v>
      </c>
      <c r="C37" s="233">
        <f>I37+I38+R37+R38+AA37+AA38</f>
        <v>0</v>
      </c>
      <c r="D37" s="235"/>
      <c r="E37" s="210"/>
      <c r="F37" s="210"/>
      <c r="G37" s="210"/>
      <c r="H37" s="210"/>
      <c r="I37" s="206"/>
      <c r="J37" s="206"/>
      <c r="K37" s="206"/>
      <c r="L37" s="38" t="s">
        <v>6</v>
      </c>
      <c r="M37" s="210"/>
      <c r="N37" s="210"/>
      <c r="O37" s="210"/>
      <c r="P37" s="210"/>
      <c r="Q37" s="210"/>
      <c r="R37" s="206"/>
      <c r="S37" s="206"/>
      <c r="T37" s="206"/>
      <c r="U37" s="38" t="s">
        <v>6</v>
      </c>
      <c r="V37" s="210"/>
      <c r="W37" s="210"/>
      <c r="X37" s="210"/>
      <c r="Y37" s="210"/>
      <c r="Z37" s="210"/>
      <c r="AA37" s="206"/>
      <c r="AB37" s="206"/>
      <c r="AC37" s="206"/>
      <c r="AD37" s="43" t="s">
        <v>6</v>
      </c>
    </row>
    <row r="38" spans="1:30" s="165" customFormat="1" ht="19.5" customHeight="1" thickBot="1">
      <c r="A38" s="230"/>
      <c r="B38" s="232"/>
      <c r="C38" s="234"/>
      <c r="D38" s="207"/>
      <c r="E38" s="208"/>
      <c r="F38" s="208"/>
      <c r="G38" s="208"/>
      <c r="H38" s="208"/>
      <c r="I38" s="209"/>
      <c r="J38" s="209"/>
      <c r="K38" s="209"/>
      <c r="L38" s="46" t="s">
        <v>6</v>
      </c>
      <c r="M38" s="208"/>
      <c r="N38" s="208"/>
      <c r="O38" s="208"/>
      <c r="P38" s="208"/>
      <c r="Q38" s="208"/>
      <c r="R38" s="209"/>
      <c r="S38" s="209"/>
      <c r="T38" s="209"/>
      <c r="U38" s="46" t="s">
        <v>6</v>
      </c>
      <c r="V38" s="208"/>
      <c r="W38" s="208"/>
      <c r="X38" s="208"/>
      <c r="Y38" s="208"/>
      <c r="Z38" s="208"/>
      <c r="AA38" s="209"/>
      <c r="AB38" s="209"/>
      <c r="AC38" s="209"/>
      <c r="AD38" s="47" t="s">
        <v>6</v>
      </c>
    </row>
    <row r="39" spans="1:30" s="165" customFormat="1" ht="49.5" customHeight="1" thickTop="1" thickBot="1">
      <c r="A39" s="272" t="s">
        <v>24</v>
      </c>
      <c r="B39" s="273"/>
      <c r="C39" s="48">
        <f>SUM(C9:C38)</f>
        <v>0</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65" customFormat="1" ht="9" customHeight="1">
      <c r="A40" s="171"/>
      <c r="B40" s="171"/>
      <c r="C40" s="172"/>
      <c r="D40" s="49"/>
    </row>
  </sheetData>
  <mergeCells count="151">
    <mergeCell ref="D10:AD10"/>
    <mergeCell ref="K14:M14"/>
    <mergeCell ref="L15:M15"/>
    <mergeCell ref="D16:AD17"/>
    <mergeCell ref="M26:Q26"/>
    <mergeCell ref="R26:T26"/>
    <mergeCell ref="V26:Z26"/>
    <mergeCell ref="AA26:AC26"/>
    <mergeCell ref="AB24:AD24"/>
    <mergeCell ref="AA25:AC25"/>
    <mergeCell ref="U24:W24"/>
    <mergeCell ref="R24:T24"/>
    <mergeCell ref="AA34:AC34"/>
    <mergeCell ref="I34:K34"/>
    <mergeCell ref="M34:Q34"/>
    <mergeCell ref="R34:T34"/>
    <mergeCell ref="V34:Z34"/>
    <mergeCell ref="A24:A26"/>
    <mergeCell ref="B24:B26"/>
    <mergeCell ref="C24:C26"/>
    <mergeCell ref="I26:K26"/>
    <mergeCell ref="D26:H26"/>
    <mergeCell ref="F24:H24"/>
    <mergeCell ref="D25:H25"/>
    <mergeCell ref="I25:K25"/>
    <mergeCell ref="K24:M24"/>
    <mergeCell ref="AA31:AC31"/>
    <mergeCell ref="I30:K30"/>
    <mergeCell ref="M30:Q30"/>
    <mergeCell ref="R30:T30"/>
    <mergeCell ref="V30:Z30"/>
    <mergeCell ref="M31:Q31"/>
    <mergeCell ref="R33:T33"/>
    <mergeCell ref="V33:Z33"/>
    <mergeCell ref="AA33:AC33"/>
    <mergeCell ref="I32:K32"/>
    <mergeCell ref="AA30:AC30"/>
    <mergeCell ref="D27:H27"/>
    <mergeCell ref="D28:H28"/>
    <mergeCell ref="D29:H29"/>
    <mergeCell ref="I29:K29"/>
    <mergeCell ref="M29:Q29"/>
    <mergeCell ref="R29:T29"/>
    <mergeCell ref="U25:V25"/>
    <mergeCell ref="M32:Q32"/>
    <mergeCell ref="V32:Z32"/>
    <mergeCell ref="AA32:AC32"/>
    <mergeCell ref="AA27:AC27"/>
    <mergeCell ref="V28:Z28"/>
    <mergeCell ref="AA28:AC28"/>
    <mergeCell ref="V29:Z29"/>
    <mergeCell ref="AA29:AC29"/>
    <mergeCell ref="C27:C28"/>
    <mergeCell ref="C29:C30"/>
    <mergeCell ref="C31:C32"/>
    <mergeCell ref="C33:C34"/>
    <mergeCell ref="V27:Z27"/>
    <mergeCell ref="I27:K27"/>
    <mergeCell ref="M27:Q27"/>
    <mergeCell ref="R27:T27"/>
    <mergeCell ref="I28:K28"/>
    <mergeCell ref="M28:Q28"/>
    <mergeCell ref="R28:T28"/>
    <mergeCell ref="R32:T32"/>
    <mergeCell ref="D30:H30"/>
    <mergeCell ref="I33:K33"/>
    <mergeCell ref="M33:Q33"/>
    <mergeCell ref="A31:A36"/>
    <mergeCell ref="A8:B8"/>
    <mergeCell ref="I9:K9"/>
    <mergeCell ref="D9:F9"/>
    <mergeCell ref="D39:AD39"/>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B29:B30"/>
    <mergeCell ref="B20:B21"/>
    <mergeCell ref="C20:C21"/>
    <mergeCell ref="O25:T25"/>
    <mergeCell ref="B35:B36"/>
    <mergeCell ref="C35:C36"/>
    <mergeCell ref="D35:H35"/>
    <mergeCell ref="D34:H34"/>
    <mergeCell ref="I31:K31"/>
    <mergeCell ref="D31:H31"/>
    <mergeCell ref="D32:H32"/>
    <mergeCell ref="D33:H33"/>
    <mergeCell ref="D36:H36"/>
    <mergeCell ref="I36:K36"/>
    <mergeCell ref="B31:B32"/>
    <mergeCell ref="B33:B34"/>
    <mergeCell ref="A37:A38"/>
    <mergeCell ref="B37:B38"/>
    <mergeCell ref="C37:C38"/>
    <mergeCell ref="D37:H37"/>
    <mergeCell ref="I35:K35"/>
    <mergeCell ref="M35:Q35"/>
    <mergeCell ref="R35:T35"/>
    <mergeCell ref="V35:Z35"/>
    <mergeCell ref="AA15:AC15"/>
    <mergeCell ref="I15:K15"/>
    <mergeCell ref="R15:T15"/>
    <mergeCell ref="V15:Z15"/>
    <mergeCell ref="D20:AD21"/>
    <mergeCell ref="D15:F15"/>
    <mergeCell ref="M36:Q36"/>
    <mergeCell ref="R36:T36"/>
    <mergeCell ref="V36:Z36"/>
    <mergeCell ref="AA36:AC36"/>
    <mergeCell ref="C16:C17"/>
    <mergeCell ref="B18:B19"/>
    <mergeCell ref="C18:C19"/>
    <mergeCell ref="D18:AD19"/>
    <mergeCell ref="D22:AD23"/>
    <mergeCell ref="AA35:AC35"/>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R31:T31"/>
    <mergeCell ref="V31:Z31"/>
    <mergeCell ref="D8:AD8"/>
    <mergeCell ref="A4:AD4"/>
    <mergeCell ref="A6:AD6"/>
    <mergeCell ref="A7:AD7"/>
    <mergeCell ref="A5:AD5"/>
    <mergeCell ref="B9:B10"/>
    <mergeCell ref="C9:C10"/>
  </mergeCells>
  <phoneticPr fontId="2"/>
  <pageMargins left="0.38" right="0.21" top="0.25" bottom="0.25" header="0.2" footer="0.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zoomScaleNormal="100" zoomScaleSheetLayoutView="100" workbookViewId="0">
      <selection sqref="A1:E1"/>
    </sheetView>
  </sheetViews>
  <sheetFormatPr defaultRowHeight="24.95" customHeight="1"/>
  <cols>
    <col min="1" max="2" width="4" customWidth="1"/>
    <col min="3" max="3" width="22.75" customWidth="1"/>
    <col min="4" max="4" width="12.875" style="50" customWidth="1"/>
    <col min="5" max="5" width="9.875" customWidth="1"/>
    <col min="6" max="6" width="7.125" customWidth="1"/>
    <col min="7" max="7" width="2.5" style="100" customWidth="1"/>
    <col min="8" max="8" width="9.875" customWidth="1"/>
    <col min="9" max="9" width="7.125" customWidth="1"/>
    <col min="10" max="10" width="2.5" style="100" customWidth="1"/>
    <col min="11" max="11" width="9.875" customWidth="1"/>
    <col min="12" max="12" width="7.125" customWidth="1"/>
    <col min="13" max="13" width="2.5" customWidth="1"/>
  </cols>
  <sheetData>
    <row r="1" spans="1:13" s="12" customFormat="1" ht="22.5" customHeight="1" thickBot="1">
      <c r="A1" s="219" t="s">
        <v>25</v>
      </c>
      <c r="B1" s="219"/>
      <c r="C1" s="344"/>
      <c r="D1" s="344"/>
      <c r="E1" s="344"/>
      <c r="G1" s="51"/>
      <c r="J1" s="51"/>
    </row>
    <row r="2" spans="1:13" s="12" customFormat="1" ht="25.5" customHeight="1" thickBot="1">
      <c r="A2" s="255" t="s">
        <v>3</v>
      </c>
      <c r="B2" s="347"/>
      <c r="C2" s="348"/>
      <c r="D2" s="52" t="s">
        <v>65</v>
      </c>
      <c r="E2" s="350" t="s">
        <v>26</v>
      </c>
      <c r="F2" s="351"/>
      <c r="G2" s="351"/>
      <c r="H2" s="351"/>
      <c r="I2" s="351"/>
      <c r="J2" s="351"/>
      <c r="K2" s="351"/>
      <c r="L2" s="351"/>
      <c r="M2" s="352"/>
    </row>
    <row r="3" spans="1:13" s="12" customFormat="1" ht="12.75" customHeight="1">
      <c r="A3" s="340" t="s">
        <v>27</v>
      </c>
      <c r="B3" s="345">
        <v>1</v>
      </c>
      <c r="C3" s="346" t="s">
        <v>28</v>
      </c>
      <c r="D3" s="353">
        <f>F3+F4+I3+I4+L3+L4</f>
        <v>0</v>
      </c>
      <c r="E3" s="53"/>
      <c r="F3" s="54"/>
      <c r="G3" s="55" t="s">
        <v>6</v>
      </c>
      <c r="H3" s="56"/>
      <c r="I3" s="54"/>
      <c r="J3" s="55" t="s">
        <v>6</v>
      </c>
      <c r="K3" s="41"/>
      <c r="L3" s="54"/>
      <c r="M3" s="57" t="s">
        <v>6</v>
      </c>
    </row>
    <row r="4" spans="1:13" s="12" customFormat="1" ht="12.75" customHeight="1">
      <c r="A4" s="340"/>
      <c r="B4" s="333"/>
      <c r="C4" s="330"/>
      <c r="D4" s="343"/>
      <c r="E4" s="53"/>
      <c r="F4" s="54"/>
      <c r="G4" s="55" t="s">
        <v>6</v>
      </c>
      <c r="H4" s="56"/>
      <c r="I4" s="54"/>
      <c r="J4" s="55" t="s">
        <v>6</v>
      </c>
      <c r="K4" s="41"/>
      <c r="L4" s="54"/>
      <c r="M4" s="57" t="s">
        <v>6</v>
      </c>
    </row>
    <row r="5" spans="1:13" s="12" customFormat="1" ht="12.75" customHeight="1">
      <c r="A5" s="340"/>
      <c r="B5" s="327">
        <v>2</v>
      </c>
      <c r="C5" s="329" t="s">
        <v>29</v>
      </c>
      <c r="D5" s="342">
        <f>F5+F6+I5+I6+L5+L6</f>
        <v>0</v>
      </c>
      <c r="E5" s="58"/>
      <c r="F5" s="59"/>
      <c r="G5" s="60" t="s">
        <v>6</v>
      </c>
      <c r="H5" s="61"/>
      <c r="I5" s="59"/>
      <c r="J5" s="60" t="s">
        <v>6</v>
      </c>
      <c r="K5" s="22"/>
      <c r="L5" s="59"/>
      <c r="M5" s="62" t="s">
        <v>6</v>
      </c>
    </row>
    <row r="6" spans="1:13" s="12" customFormat="1" ht="12.75" customHeight="1">
      <c r="A6" s="340"/>
      <c r="B6" s="333"/>
      <c r="C6" s="330"/>
      <c r="D6" s="343"/>
      <c r="E6" s="63"/>
      <c r="F6" s="64"/>
      <c r="G6" s="65" t="s">
        <v>6</v>
      </c>
      <c r="H6" s="66"/>
      <c r="I6" s="64"/>
      <c r="J6" s="65" t="s">
        <v>6</v>
      </c>
      <c r="K6" s="28"/>
      <c r="L6" s="64"/>
      <c r="M6" s="67" t="s">
        <v>6</v>
      </c>
    </row>
    <row r="7" spans="1:13" s="12" customFormat="1" ht="12.75" customHeight="1">
      <c r="A7" s="340"/>
      <c r="B7" s="327">
        <v>3</v>
      </c>
      <c r="C7" s="329" t="s">
        <v>30</v>
      </c>
      <c r="D7" s="342">
        <f>F7+F8+I7+I8+L7+L8</f>
        <v>0</v>
      </c>
      <c r="E7" s="53"/>
      <c r="F7" s="54"/>
      <c r="G7" s="60" t="s">
        <v>6</v>
      </c>
      <c r="H7" s="56"/>
      <c r="I7" s="54"/>
      <c r="J7" s="60" t="s">
        <v>6</v>
      </c>
      <c r="K7" s="41"/>
      <c r="L7" s="54"/>
      <c r="M7" s="62" t="s">
        <v>6</v>
      </c>
    </row>
    <row r="8" spans="1:13" s="12" customFormat="1" ht="12.75" customHeight="1">
      <c r="A8" s="340"/>
      <c r="B8" s="333"/>
      <c r="C8" s="330"/>
      <c r="D8" s="343"/>
      <c r="E8" s="53"/>
      <c r="F8" s="54"/>
      <c r="G8" s="65" t="s">
        <v>6</v>
      </c>
      <c r="H8" s="56"/>
      <c r="I8" s="54"/>
      <c r="J8" s="65" t="s">
        <v>6</v>
      </c>
      <c r="K8" s="41"/>
      <c r="L8" s="54"/>
      <c r="M8" s="67" t="s">
        <v>6</v>
      </c>
    </row>
    <row r="9" spans="1:13" s="12" customFormat="1" ht="12.75" customHeight="1">
      <c r="A9" s="340"/>
      <c r="B9" s="327">
        <v>4</v>
      </c>
      <c r="C9" s="329" t="s">
        <v>31</v>
      </c>
      <c r="D9" s="342">
        <f>F9+F10+I9+I10+L9+L10</f>
        <v>0</v>
      </c>
      <c r="E9" s="58"/>
      <c r="F9" s="59"/>
      <c r="G9" s="60" t="s">
        <v>6</v>
      </c>
      <c r="H9" s="61"/>
      <c r="I9" s="59"/>
      <c r="J9" s="60" t="s">
        <v>6</v>
      </c>
      <c r="K9" s="22"/>
      <c r="L9" s="59"/>
      <c r="M9" s="62" t="s">
        <v>6</v>
      </c>
    </row>
    <row r="10" spans="1:13" s="12" customFormat="1" ht="12.75" customHeight="1">
      <c r="A10" s="340"/>
      <c r="B10" s="333"/>
      <c r="C10" s="330"/>
      <c r="D10" s="343"/>
      <c r="E10" s="63"/>
      <c r="F10" s="64"/>
      <c r="G10" s="65" t="s">
        <v>6</v>
      </c>
      <c r="H10" s="66"/>
      <c r="I10" s="64"/>
      <c r="J10" s="65" t="s">
        <v>6</v>
      </c>
      <c r="K10" s="28"/>
      <c r="L10" s="64"/>
      <c r="M10" s="67" t="s">
        <v>6</v>
      </c>
    </row>
    <row r="11" spans="1:13" s="12" customFormat="1" ht="12.75" customHeight="1">
      <c r="A11" s="340"/>
      <c r="B11" s="327">
        <v>5</v>
      </c>
      <c r="C11" s="335" t="s">
        <v>32</v>
      </c>
      <c r="D11" s="342">
        <f>F11+F12+I11+I12+L11+L12</f>
        <v>0</v>
      </c>
      <c r="E11" s="58"/>
      <c r="F11" s="59"/>
      <c r="G11" s="60" t="s">
        <v>6</v>
      </c>
      <c r="H11" s="61"/>
      <c r="I11" s="59"/>
      <c r="J11" s="60" t="s">
        <v>6</v>
      </c>
      <c r="K11" s="22"/>
      <c r="L11" s="59"/>
      <c r="M11" s="62" t="s">
        <v>6</v>
      </c>
    </row>
    <row r="12" spans="1:13" s="12" customFormat="1" ht="12.75" customHeight="1">
      <c r="A12" s="340"/>
      <c r="B12" s="333"/>
      <c r="C12" s="336"/>
      <c r="D12" s="343"/>
      <c r="E12" s="63"/>
      <c r="F12" s="64"/>
      <c r="G12" s="65" t="s">
        <v>6</v>
      </c>
      <c r="H12" s="66"/>
      <c r="I12" s="64"/>
      <c r="J12" s="65" t="s">
        <v>6</v>
      </c>
      <c r="K12" s="28"/>
      <c r="L12" s="64"/>
      <c r="M12" s="67" t="s">
        <v>6</v>
      </c>
    </row>
    <row r="13" spans="1:13" s="12" customFormat="1" ht="12.75" customHeight="1">
      <c r="A13" s="340"/>
      <c r="B13" s="327">
        <v>6</v>
      </c>
      <c r="C13" s="329" t="s">
        <v>33</v>
      </c>
      <c r="D13" s="342">
        <f>F13+F14+I13+I14+L13+L14</f>
        <v>0</v>
      </c>
      <c r="E13" s="58"/>
      <c r="F13" s="59"/>
      <c r="G13" s="60" t="s">
        <v>6</v>
      </c>
      <c r="H13" s="61"/>
      <c r="I13" s="59"/>
      <c r="J13" s="60" t="s">
        <v>6</v>
      </c>
      <c r="K13" s="22"/>
      <c r="L13" s="59"/>
      <c r="M13" s="62" t="s">
        <v>6</v>
      </c>
    </row>
    <row r="14" spans="1:13" s="12" customFormat="1" ht="12.75" customHeight="1">
      <c r="A14" s="340"/>
      <c r="B14" s="333"/>
      <c r="C14" s="330"/>
      <c r="D14" s="343"/>
      <c r="E14" s="63"/>
      <c r="F14" s="64"/>
      <c r="G14" s="65" t="s">
        <v>6</v>
      </c>
      <c r="H14" s="66"/>
      <c r="I14" s="64"/>
      <c r="J14" s="65" t="s">
        <v>6</v>
      </c>
      <c r="K14" s="28"/>
      <c r="L14" s="64"/>
      <c r="M14" s="67" t="s">
        <v>6</v>
      </c>
    </row>
    <row r="15" spans="1:13" s="12" customFormat="1" ht="12.75" customHeight="1">
      <c r="A15" s="340"/>
      <c r="B15" s="327">
        <v>7</v>
      </c>
      <c r="C15" s="329" t="s">
        <v>52</v>
      </c>
      <c r="D15" s="342">
        <f>F15+F16+I15+I16+L15+L16</f>
        <v>0</v>
      </c>
      <c r="E15" s="53"/>
      <c r="F15" s="54"/>
      <c r="G15" s="60" t="s">
        <v>6</v>
      </c>
      <c r="H15" s="56"/>
      <c r="I15" s="54"/>
      <c r="J15" s="60" t="s">
        <v>6</v>
      </c>
      <c r="K15" s="41"/>
      <c r="L15" s="54"/>
      <c r="M15" s="62" t="s">
        <v>6</v>
      </c>
    </row>
    <row r="16" spans="1:13" s="12" customFormat="1" ht="12.75" customHeight="1" thickBot="1">
      <c r="A16" s="341"/>
      <c r="B16" s="328"/>
      <c r="C16" s="337"/>
      <c r="D16" s="349"/>
      <c r="E16" s="68"/>
      <c r="F16" s="69"/>
      <c r="G16" s="70" t="s">
        <v>6</v>
      </c>
      <c r="H16" s="71"/>
      <c r="I16" s="69"/>
      <c r="J16" s="70" t="s">
        <v>6</v>
      </c>
      <c r="K16" s="44"/>
      <c r="L16" s="69"/>
      <c r="M16" s="72" t="s">
        <v>6</v>
      </c>
    </row>
    <row r="17" spans="1:13" s="12" customFormat="1" ht="25.5" customHeight="1" thickTop="1" thickBot="1">
      <c r="A17" s="324" t="s">
        <v>34</v>
      </c>
      <c r="B17" s="325"/>
      <c r="C17" s="326"/>
      <c r="D17" s="150">
        <f>SUM(D3:D16)</f>
        <v>0</v>
      </c>
      <c r="E17" s="80"/>
      <c r="F17" s="81"/>
      <c r="G17" s="82"/>
      <c r="H17" s="83"/>
      <c r="I17" s="81"/>
      <c r="J17" s="82"/>
      <c r="K17" s="83"/>
      <c r="L17" s="81"/>
      <c r="M17" s="84"/>
    </row>
    <row r="18" spans="1:13" s="12" customFormat="1" ht="18" customHeight="1" thickTop="1">
      <c r="A18" s="340" t="s">
        <v>35</v>
      </c>
      <c r="B18" s="338">
        <v>1</v>
      </c>
      <c r="C18" s="339" t="s">
        <v>36</v>
      </c>
      <c r="D18" s="354">
        <f>F18+F19+I18+I19+L18+L19</f>
        <v>0</v>
      </c>
      <c r="E18" s="76"/>
      <c r="F18" s="42"/>
      <c r="G18" s="55" t="s">
        <v>6</v>
      </c>
      <c r="H18" s="41"/>
      <c r="I18" s="42"/>
      <c r="J18" s="55" t="s">
        <v>6</v>
      </c>
      <c r="K18" s="41"/>
      <c r="L18" s="42"/>
      <c r="M18" s="57" t="s">
        <v>6</v>
      </c>
    </row>
    <row r="19" spans="1:13" s="12" customFormat="1" ht="18" customHeight="1">
      <c r="A19" s="340"/>
      <c r="B19" s="333"/>
      <c r="C19" s="330"/>
      <c r="D19" s="332"/>
      <c r="E19" s="75"/>
      <c r="F19" s="29"/>
      <c r="G19" s="65" t="s">
        <v>6</v>
      </c>
      <c r="H19" s="28"/>
      <c r="I19" s="29"/>
      <c r="J19" s="65" t="s">
        <v>6</v>
      </c>
      <c r="K19" s="28"/>
      <c r="L19" s="29"/>
      <c r="M19" s="67" t="s">
        <v>6</v>
      </c>
    </row>
    <row r="20" spans="1:13" s="12" customFormat="1" ht="18" customHeight="1">
      <c r="A20" s="340"/>
      <c r="B20" s="327">
        <v>2</v>
      </c>
      <c r="C20" s="355" t="s">
        <v>37</v>
      </c>
      <c r="D20" s="342">
        <f>F20+F21+I20+I21+L20+L21</f>
        <v>0</v>
      </c>
      <c r="E20" s="76"/>
      <c r="F20" s="42"/>
      <c r="G20" s="55" t="s">
        <v>6</v>
      </c>
      <c r="H20" s="41"/>
      <c r="I20" s="42"/>
      <c r="J20" s="55" t="s">
        <v>6</v>
      </c>
      <c r="K20" s="41"/>
      <c r="L20" s="42"/>
      <c r="M20" s="57" t="s">
        <v>6</v>
      </c>
    </row>
    <row r="21" spans="1:13" s="12" customFormat="1" ht="18" customHeight="1">
      <c r="A21" s="340"/>
      <c r="B21" s="333"/>
      <c r="C21" s="356"/>
      <c r="D21" s="343"/>
      <c r="E21" s="76"/>
      <c r="F21" s="42"/>
      <c r="G21" s="55" t="s">
        <v>6</v>
      </c>
      <c r="H21" s="41"/>
      <c r="I21" s="42"/>
      <c r="J21" s="55" t="s">
        <v>6</v>
      </c>
      <c r="K21" s="41"/>
      <c r="L21" s="42"/>
      <c r="M21" s="57" t="s">
        <v>6</v>
      </c>
    </row>
    <row r="22" spans="1:13" s="12" customFormat="1" ht="18" customHeight="1">
      <c r="A22" s="340"/>
      <c r="B22" s="327">
        <v>3</v>
      </c>
      <c r="C22" s="329" t="s">
        <v>38</v>
      </c>
      <c r="D22" s="342">
        <f>F22+F23+I22+I23+L22+L23</f>
        <v>0</v>
      </c>
      <c r="E22" s="77"/>
      <c r="F22" s="23"/>
      <c r="G22" s="60" t="s">
        <v>6</v>
      </c>
      <c r="H22" s="22"/>
      <c r="I22" s="23"/>
      <c r="J22" s="60" t="s">
        <v>6</v>
      </c>
      <c r="K22" s="22"/>
      <c r="L22" s="23"/>
      <c r="M22" s="62" t="s">
        <v>6</v>
      </c>
    </row>
    <row r="23" spans="1:13" s="12" customFormat="1" ht="18" customHeight="1">
      <c r="A23" s="340"/>
      <c r="B23" s="333"/>
      <c r="C23" s="330"/>
      <c r="D23" s="343"/>
      <c r="E23" s="75"/>
      <c r="F23" s="29"/>
      <c r="G23" s="65" t="s">
        <v>6</v>
      </c>
      <c r="H23" s="28"/>
      <c r="I23" s="29"/>
      <c r="J23" s="65" t="s">
        <v>6</v>
      </c>
      <c r="K23" s="28"/>
      <c r="L23" s="29"/>
      <c r="M23" s="67" t="s">
        <v>6</v>
      </c>
    </row>
    <row r="24" spans="1:13" s="12" customFormat="1" ht="18" customHeight="1">
      <c r="A24" s="340"/>
      <c r="B24" s="327">
        <v>4</v>
      </c>
      <c r="C24" s="329" t="s">
        <v>39</v>
      </c>
      <c r="D24" s="342">
        <f>F24+F25+I24+I25+L24+L25</f>
        <v>0</v>
      </c>
      <c r="E24" s="76"/>
      <c r="F24" s="42"/>
      <c r="G24" s="55" t="s">
        <v>6</v>
      </c>
      <c r="H24" s="41"/>
      <c r="I24" s="42"/>
      <c r="J24" s="55" t="s">
        <v>6</v>
      </c>
      <c r="K24" s="41"/>
      <c r="L24" s="42"/>
      <c r="M24" s="57" t="s">
        <v>6</v>
      </c>
    </row>
    <row r="25" spans="1:13" s="12" customFormat="1" ht="18" customHeight="1">
      <c r="A25" s="340"/>
      <c r="B25" s="333"/>
      <c r="C25" s="330"/>
      <c r="D25" s="343"/>
      <c r="E25" s="76"/>
      <c r="F25" s="42"/>
      <c r="G25" s="55" t="s">
        <v>6</v>
      </c>
      <c r="H25" s="41"/>
      <c r="I25" s="42"/>
      <c r="J25" s="55" t="s">
        <v>6</v>
      </c>
      <c r="K25" s="41"/>
      <c r="L25" s="42"/>
      <c r="M25" s="57" t="s">
        <v>6</v>
      </c>
    </row>
    <row r="26" spans="1:13" s="12" customFormat="1" ht="18" customHeight="1">
      <c r="A26" s="340"/>
      <c r="B26" s="327">
        <v>5</v>
      </c>
      <c r="C26" s="329" t="s">
        <v>40</v>
      </c>
      <c r="D26" s="342">
        <f>F26+F27+I26+I27+L26+L27</f>
        <v>0</v>
      </c>
      <c r="E26" s="77"/>
      <c r="F26" s="23"/>
      <c r="G26" s="60" t="s">
        <v>6</v>
      </c>
      <c r="H26" s="22"/>
      <c r="I26" s="23"/>
      <c r="J26" s="60" t="s">
        <v>6</v>
      </c>
      <c r="K26" s="22"/>
      <c r="L26" s="23"/>
      <c r="M26" s="62" t="s">
        <v>6</v>
      </c>
    </row>
    <row r="27" spans="1:13" s="12" customFormat="1" ht="18" customHeight="1">
      <c r="A27" s="340"/>
      <c r="B27" s="333"/>
      <c r="C27" s="330"/>
      <c r="D27" s="343"/>
      <c r="E27" s="75"/>
      <c r="F27" s="29"/>
      <c r="G27" s="65" t="s">
        <v>6</v>
      </c>
      <c r="H27" s="28"/>
      <c r="I27" s="29"/>
      <c r="J27" s="65" t="s">
        <v>6</v>
      </c>
      <c r="K27" s="28"/>
      <c r="L27" s="29"/>
      <c r="M27" s="67" t="s">
        <v>6</v>
      </c>
    </row>
    <row r="28" spans="1:13" s="12" customFormat="1" ht="18" customHeight="1">
      <c r="A28" s="340"/>
      <c r="B28" s="327">
        <v>6</v>
      </c>
      <c r="C28" s="331" t="s">
        <v>41</v>
      </c>
      <c r="D28" s="342">
        <f>F28+F29+I28+I29+L28+L29</f>
        <v>0</v>
      </c>
      <c r="E28" s="77"/>
      <c r="F28" s="23"/>
      <c r="G28" s="60" t="s">
        <v>6</v>
      </c>
      <c r="H28" s="22"/>
      <c r="I28" s="23"/>
      <c r="J28" s="60" t="s">
        <v>6</v>
      </c>
      <c r="K28" s="22"/>
      <c r="L28" s="23"/>
      <c r="M28" s="62" t="s">
        <v>6</v>
      </c>
    </row>
    <row r="29" spans="1:13" s="12" customFormat="1" ht="18" customHeight="1">
      <c r="A29" s="340"/>
      <c r="B29" s="333"/>
      <c r="C29" s="332"/>
      <c r="D29" s="343"/>
      <c r="E29" s="75"/>
      <c r="F29" s="29"/>
      <c r="G29" s="65" t="s">
        <v>6</v>
      </c>
      <c r="H29" s="28"/>
      <c r="I29" s="29"/>
      <c r="J29" s="65" t="s">
        <v>6</v>
      </c>
      <c r="K29" s="28"/>
      <c r="L29" s="29"/>
      <c r="M29" s="67" t="s">
        <v>6</v>
      </c>
    </row>
    <row r="30" spans="1:13" s="12" customFormat="1" ht="18" customHeight="1">
      <c r="A30" s="340"/>
      <c r="B30" s="327">
        <v>7</v>
      </c>
      <c r="C30" s="331" t="s">
        <v>53</v>
      </c>
      <c r="D30" s="342">
        <f>F30+F31+I30+I31+L30+L31</f>
        <v>0</v>
      </c>
      <c r="E30" s="76"/>
      <c r="F30" s="42"/>
      <c r="G30" s="55" t="s">
        <v>6</v>
      </c>
      <c r="H30" s="41"/>
      <c r="I30" s="42"/>
      <c r="J30" s="55" t="s">
        <v>6</v>
      </c>
      <c r="K30" s="41"/>
      <c r="L30" s="42"/>
      <c r="M30" s="57" t="s">
        <v>6</v>
      </c>
    </row>
    <row r="31" spans="1:13" s="12" customFormat="1" ht="18" customHeight="1" thickBot="1">
      <c r="A31" s="341"/>
      <c r="B31" s="328"/>
      <c r="C31" s="334"/>
      <c r="D31" s="349"/>
      <c r="E31" s="78"/>
      <c r="F31" s="45"/>
      <c r="G31" s="70" t="s">
        <v>6</v>
      </c>
      <c r="H31" s="44"/>
      <c r="I31" s="45"/>
      <c r="J31" s="70" t="s">
        <v>6</v>
      </c>
      <c r="K31" s="44"/>
      <c r="L31" s="45"/>
      <c r="M31" s="72" t="s">
        <v>6</v>
      </c>
    </row>
    <row r="32" spans="1:13" s="12" customFormat="1" ht="25.5" customHeight="1" thickTop="1" thickBot="1">
      <c r="A32" s="324" t="s">
        <v>42</v>
      </c>
      <c r="B32" s="325"/>
      <c r="C32" s="326"/>
      <c r="D32" s="79">
        <f>SUM(D18:D31)</f>
        <v>0</v>
      </c>
      <c r="E32" s="80"/>
      <c r="F32" s="81"/>
      <c r="G32" s="82"/>
      <c r="H32" s="83"/>
      <c r="I32" s="81"/>
      <c r="J32" s="82"/>
      <c r="K32" s="83"/>
      <c r="L32" s="81"/>
      <c r="M32" s="84"/>
    </row>
    <row r="33" spans="1:13" s="12" customFormat="1" ht="36" customHeight="1" thickTop="1" thickBot="1">
      <c r="A33" s="313" t="s">
        <v>66</v>
      </c>
      <c r="B33" s="314"/>
      <c r="C33" s="315"/>
      <c r="D33" s="85">
        <f>D17+D32</f>
        <v>0</v>
      </c>
      <c r="E33" s="305" t="s">
        <v>71</v>
      </c>
      <c r="F33" s="306"/>
      <c r="G33" s="306"/>
      <c r="H33" s="306"/>
      <c r="I33" s="306"/>
      <c r="J33" s="306"/>
      <c r="K33" s="162" t="str">
        <f>IF(D33=0,"",ROUNDDOWN(D33/3,0))</f>
        <v/>
      </c>
      <c r="L33" s="73"/>
      <c r="M33" s="74"/>
    </row>
    <row r="34" spans="1:13" s="12" customFormat="1" ht="15" customHeight="1" thickBot="1">
      <c r="A34" s="86"/>
      <c r="B34" s="123"/>
      <c r="C34" s="123"/>
      <c r="D34" s="87"/>
      <c r="E34" s="49"/>
      <c r="F34" s="88"/>
      <c r="G34" s="89"/>
      <c r="H34" s="90"/>
      <c r="I34" s="91"/>
      <c r="J34" s="89"/>
      <c r="K34" s="90"/>
      <c r="L34" s="91"/>
      <c r="M34" s="90"/>
    </row>
    <row r="35" spans="1:13" s="12" customFormat="1" ht="24" customHeight="1">
      <c r="A35" s="316" t="s">
        <v>59</v>
      </c>
      <c r="B35" s="129">
        <v>1</v>
      </c>
      <c r="C35" s="174" t="s">
        <v>124</v>
      </c>
      <c r="D35" s="106">
        <f>F35+I35+L35</f>
        <v>0</v>
      </c>
      <c r="E35" s="107"/>
      <c r="F35" s="108"/>
      <c r="G35" s="109" t="s">
        <v>6</v>
      </c>
      <c r="H35" s="110"/>
      <c r="I35" s="108"/>
      <c r="J35" s="109" t="s">
        <v>6</v>
      </c>
      <c r="K35" s="110"/>
      <c r="L35" s="108"/>
      <c r="M35" s="111" t="s">
        <v>6</v>
      </c>
    </row>
    <row r="36" spans="1:13" s="12" customFormat="1" ht="24" customHeight="1">
      <c r="A36" s="317"/>
      <c r="B36" s="124">
        <v>2</v>
      </c>
      <c r="C36" s="125" t="s">
        <v>60</v>
      </c>
      <c r="D36" s="117">
        <f>F36+I36+L36</f>
        <v>0</v>
      </c>
      <c r="E36" s="112"/>
      <c r="F36" s="113"/>
      <c r="G36" s="114" t="s">
        <v>6</v>
      </c>
      <c r="H36" s="115"/>
      <c r="I36" s="113"/>
      <c r="J36" s="114" t="s">
        <v>6</v>
      </c>
      <c r="K36" s="115"/>
      <c r="L36" s="113"/>
      <c r="M36" s="116" t="s">
        <v>6</v>
      </c>
    </row>
    <row r="37" spans="1:13" s="12" customFormat="1" ht="24" customHeight="1">
      <c r="A37" s="317"/>
      <c r="B37" s="126">
        <v>3</v>
      </c>
      <c r="C37" s="127"/>
      <c r="D37" s="117">
        <f>F37+I37+L37</f>
        <v>0</v>
      </c>
      <c r="E37" s="112"/>
      <c r="F37" s="113"/>
      <c r="G37" s="114" t="s">
        <v>6</v>
      </c>
      <c r="H37" s="115"/>
      <c r="I37" s="113"/>
      <c r="J37" s="114" t="s">
        <v>6</v>
      </c>
      <c r="K37" s="115"/>
      <c r="L37" s="113"/>
      <c r="M37" s="116" t="s">
        <v>6</v>
      </c>
    </row>
    <row r="38" spans="1:13" s="12" customFormat="1" ht="24" customHeight="1" thickBot="1">
      <c r="A38" s="317"/>
      <c r="B38" s="128">
        <v>4</v>
      </c>
      <c r="C38" s="102"/>
      <c r="D38" s="130">
        <f>F38+I38+L38</f>
        <v>0</v>
      </c>
      <c r="E38" s="118"/>
      <c r="F38" s="119"/>
      <c r="G38" s="120" t="s">
        <v>6</v>
      </c>
      <c r="H38" s="121"/>
      <c r="I38" s="119"/>
      <c r="J38" s="120" t="s">
        <v>6</v>
      </c>
      <c r="K38" s="121"/>
      <c r="L38" s="119"/>
      <c r="M38" s="122" t="s">
        <v>6</v>
      </c>
    </row>
    <row r="39" spans="1:13" s="12" customFormat="1" ht="25.5" customHeight="1" thickTop="1" thickBot="1">
      <c r="A39" s="318" t="s">
        <v>61</v>
      </c>
      <c r="B39" s="319"/>
      <c r="C39" s="320"/>
      <c r="D39" s="105">
        <f>SUM(D35:D38)</f>
        <v>0</v>
      </c>
      <c r="E39" s="92"/>
      <c r="F39" s="81"/>
      <c r="G39" s="82"/>
      <c r="H39" s="83"/>
      <c r="I39" s="93"/>
      <c r="J39" s="82"/>
      <c r="K39" s="83"/>
      <c r="L39" s="81"/>
      <c r="M39" s="84"/>
    </row>
    <row r="40" spans="1:13" s="12" customFormat="1" ht="21" customHeight="1" thickTop="1">
      <c r="A40" s="321" t="s">
        <v>43</v>
      </c>
      <c r="B40" s="133">
        <v>1</v>
      </c>
      <c r="C40" s="134" t="s">
        <v>54</v>
      </c>
      <c r="D40" s="135">
        <f t="shared" ref="D40:D45" si="0">F40+I40+L40</f>
        <v>0</v>
      </c>
      <c r="E40" s="136"/>
      <c r="F40" s="137"/>
      <c r="G40" s="138" t="s">
        <v>6</v>
      </c>
      <c r="H40" s="139"/>
      <c r="I40" s="137"/>
      <c r="J40" s="138" t="s">
        <v>6</v>
      </c>
      <c r="K40" s="139"/>
      <c r="L40" s="137"/>
      <c r="M40" s="140" t="s">
        <v>6</v>
      </c>
    </row>
    <row r="41" spans="1:13" s="12" customFormat="1" ht="21" customHeight="1">
      <c r="A41" s="322"/>
      <c r="B41" s="141">
        <v>2</v>
      </c>
      <c r="C41" s="127" t="s">
        <v>70</v>
      </c>
      <c r="D41" s="142">
        <f t="shared" si="0"/>
        <v>0</v>
      </c>
      <c r="E41" s="112"/>
      <c r="F41" s="113"/>
      <c r="G41" s="143" t="s">
        <v>6</v>
      </c>
      <c r="H41" s="115"/>
      <c r="I41" s="113"/>
      <c r="J41" s="143" t="s">
        <v>6</v>
      </c>
      <c r="K41" s="115"/>
      <c r="L41" s="113"/>
      <c r="M41" s="116" t="s">
        <v>6</v>
      </c>
    </row>
    <row r="42" spans="1:13" s="12" customFormat="1" ht="21" customHeight="1">
      <c r="A42" s="322"/>
      <c r="B42" s="144">
        <v>3</v>
      </c>
      <c r="C42" s="127" t="s">
        <v>63</v>
      </c>
      <c r="D42" s="142">
        <f t="shared" si="0"/>
        <v>0</v>
      </c>
      <c r="E42" s="112"/>
      <c r="F42" s="113"/>
      <c r="G42" s="143" t="s">
        <v>6</v>
      </c>
      <c r="H42" s="115"/>
      <c r="I42" s="113"/>
      <c r="J42" s="143" t="s">
        <v>6</v>
      </c>
      <c r="K42" s="115"/>
      <c r="L42" s="113"/>
      <c r="M42" s="116" t="s">
        <v>6</v>
      </c>
    </row>
    <row r="43" spans="1:13" s="12" customFormat="1" ht="21" customHeight="1">
      <c r="A43" s="322"/>
      <c r="B43" s="144">
        <v>4</v>
      </c>
      <c r="C43" s="127" t="s">
        <v>64</v>
      </c>
      <c r="D43" s="142">
        <f t="shared" si="0"/>
        <v>0</v>
      </c>
      <c r="E43" s="112"/>
      <c r="F43" s="113"/>
      <c r="G43" s="143" t="s">
        <v>6</v>
      </c>
      <c r="H43" s="115"/>
      <c r="I43" s="113"/>
      <c r="J43" s="143" t="s">
        <v>6</v>
      </c>
      <c r="K43" s="115"/>
      <c r="L43" s="113"/>
      <c r="M43" s="116" t="s">
        <v>6</v>
      </c>
    </row>
    <row r="44" spans="1:13" s="12" customFormat="1" ht="21" customHeight="1">
      <c r="A44" s="322"/>
      <c r="B44" s="144">
        <v>5</v>
      </c>
      <c r="C44" s="145" t="s">
        <v>115</v>
      </c>
      <c r="D44" s="142">
        <f t="shared" si="0"/>
        <v>0</v>
      </c>
      <c r="E44" s="112"/>
      <c r="F44" s="113"/>
      <c r="G44" s="143" t="s">
        <v>6</v>
      </c>
      <c r="H44" s="115"/>
      <c r="I44" s="113"/>
      <c r="J44" s="143" t="s">
        <v>6</v>
      </c>
      <c r="K44" s="115"/>
      <c r="L44" s="113"/>
      <c r="M44" s="116" t="s">
        <v>6</v>
      </c>
    </row>
    <row r="45" spans="1:13" s="12" customFormat="1" ht="21" customHeight="1" thickBot="1">
      <c r="A45" s="323"/>
      <c r="B45" s="146">
        <v>6</v>
      </c>
      <c r="C45" s="147" t="s">
        <v>43</v>
      </c>
      <c r="D45" s="148">
        <f t="shared" si="0"/>
        <v>0</v>
      </c>
      <c r="E45" s="118"/>
      <c r="F45" s="119"/>
      <c r="G45" s="149" t="s">
        <v>6</v>
      </c>
      <c r="H45" s="121"/>
      <c r="I45" s="119"/>
      <c r="J45" s="149" t="s">
        <v>6</v>
      </c>
      <c r="K45" s="121"/>
      <c r="L45" s="119"/>
      <c r="M45" s="122" t="s">
        <v>6</v>
      </c>
    </row>
    <row r="46" spans="1:13" s="12" customFormat="1" ht="25.5" customHeight="1" thickTop="1" thickBot="1">
      <c r="A46" s="310" t="s">
        <v>62</v>
      </c>
      <c r="B46" s="311"/>
      <c r="C46" s="312"/>
      <c r="D46" s="105">
        <f>SUM(D40:D45)</f>
        <v>0</v>
      </c>
      <c r="E46" s="92"/>
      <c r="F46" s="81"/>
      <c r="G46" s="82"/>
      <c r="H46" s="83"/>
      <c r="I46" s="93"/>
      <c r="J46" s="82"/>
      <c r="K46" s="83"/>
      <c r="L46" s="81"/>
      <c r="M46" s="84"/>
    </row>
    <row r="47" spans="1:13" s="12" customFormat="1" ht="25.5" customHeight="1" thickTop="1" thickBot="1">
      <c r="A47" s="310" t="s">
        <v>69</v>
      </c>
      <c r="B47" s="311"/>
      <c r="C47" s="312"/>
      <c r="D47" s="105"/>
      <c r="E47" s="92"/>
      <c r="F47" s="81"/>
      <c r="G47" s="82"/>
      <c r="H47" s="83"/>
      <c r="I47" s="93"/>
      <c r="J47" s="82"/>
      <c r="K47" s="83"/>
      <c r="L47" s="81"/>
      <c r="M47" s="84"/>
    </row>
    <row r="48" spans="1:13" ht="36" customHeight="1" thickTop="1" thickBot="1">
      <c r="A48" s="307" t="s">
        <v>68</v>
      </c>
      <c r="B48" s="308"/>
      <c r="C48" s="309"/>
      <c r="D48" s="94">
        <f>D33+D39+D46+D47</f>
        <v>0</v>
      </c>
      <c r="E48" s="95"/>
      <c r="F48" s="96"/>
      <c r="G48" s="97"/>
      <c r="H48" s="98"/>
      <c r="I48" s="96"/>
      <c r="J48" s="97"/>
      <c r="K48" s="98"/>
      <c r="L48" s="96"/>
      <c r="M48" s="99"/>
    </row>
  </sheetData>
  <mergeCells count="57">
    <mergeCell ref="D30:D31"/>
    <mergeCell ref="C22:C23"/>
    <mergeCell ref="C24:C25"/>
    <mergeCell ref="D18:D19"/>
    <mergeCell ref="D20:D21"/>
    <mergeCell ref="D22:D23"/>
    <mergeCell ref="D24:D25"/>
    <mergeCell ref="D26:D27"/>
    <mergeCell ref="D28:D29"/>
    <mergeCell ref="C20:C21"/>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C7:C8"/>
    <mergeCell ref="D13:D14"/>
    <mergeCell ref="B13:B14"/>
    <mergeCell ref="C9:C10"/>
    <mergeCell ref="B15:B16"/>
    <mergeCell ref="B22:B23"/>
    <mergeCell ref="B11:B12"/>
    <mergeCell ref="C11:C12"/>
    <mergeCell ref="C13:C14"/>
    <mergeCell ref="C15:C16"/>
    <mergeCell ref="A17:C17"/>
    <mergeCell ref="B18:B19"/>
    <mergeCell ref="B20:B21"/>
    <mergeCell ref="C18:C19"/>
    <mergeCell ref="A18:A31"/>
    <mergeCell ref="A32:C32"/>
    <mergeCell ref="B30:B31"/>
    <mergeCell ref="C26:C27"/>
    <mergeCell ref="C28:C29"/>
    <mergeCell ref="B24:B25"/>
    <mergeCell ref="B26:B27"/>
    <mergeCell ref="B28:B29"/>
    <mergeCell ref="C30:C31"/>
    <mergeCell ref="E33:J33"/>
    <mergeCell ref="A48:C48"/>
    <mergeCell ref="A46:C46"/>
    <mergeCell ref="A33:C33"/>
    <mergeCell ref="A35:A38"/>
    <mergeCell ref="A39:C39"/>
    <mergeCell ref="A40:A45"/>
    <mergeCell ref="A47:C47"/>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view="pageBreakPreview" zoomScaleNormal="100" zoomScaleSheetLayoutView="100" workbookViewId="0">
      <selection activeCell="AH20" sqref="AH20"/>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00" t="s">
        <v>0</v>
      </c>
      <c r="R1" s="201"/>
      <c r="S1" s="201"/>
      <c r="T1" s="201"/>
      <c r="U1" s="201"/>
      <c r="V1" s="201"/>
      <c r="W1" s="201"/>
      <c r="X1" s="201" t="s">
        <v>1</v>
      </c>
      <c r="Y1" s="201"/>
      <c r="Z1" s="201"/>
      <c r="AA1" s="201"/>
      <c r="AB1" s="201"/>
      <c r="AC1" s="201"/>
      <c r="AD1" s="202"/>
    </row>
    <row r="2" spans="1:35" ht="30" customHeight="1" thickBot="1">
      <c r="A2" s="1"/>
      <c r="B2" s="2"/>
      <c r="C2" s="3"/>
      <c r="D2" s="4"/>
      <c r="Q2" s="203"/>
      <c r="R2" s="204"/>
      <c r="S2" s="204"/>
      <c r="T2" s="204"/>
      <c r="U2" s="204"/>
      <c r="V2" s="204"/>
      <c r="W2" s="204"/>
      <c r="X2" s="204"/>
      <c r="Y2" s="204"/>
      <c r="Z2" s="204"/>
      <c r="AA2" s="204"/>
      <c r="AB2" s="204"/>
      <c r="AC2" s="204"/>
      <c r="AD2" s="205"/>
    </row>
    <row r="3" spans="1:35" ht="24" customHeight="1" thickTop="1">
      <c r="A3" s="5"/>
      <c r="B3" s="1"/>
      <c r="C3" s="3"/>
      <c r="D3" s="4"/>
    </row>
    <row r="4" spans="1:35" ht="22.5" customHeight="1">
      <c r="A4" s="216" t="s">
        <v>129</v>
      </c>
      <c r="B4" s="217"/>
      <c r="C4" s="217"/>
      <c r="D4" s="217"/>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row>
    <row r="5" spans="1:35" ht="22.5" customHeight="1">
      <c r="A5" s="224" t="s">
        <v>55</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5" ht="22.5" customHeight="1">
      <c r="A6" s="219" t="s">
        <v>130</v>
      </c>
      <c r="B6" s="220"/>
      <c r="C6" s="220"/>
      <c r="D6" s="220"/>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5" ht="22.5" customHeight="1" thickBot="1">
      <c r="A7" s="221" t="s">
        <v>2</v>
      </c>
      <c r="B7" s="222"/>
      <c r="C7" s="222"/>
      <c r="D7" s="222"/>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row>
    <row r="8" spans="1:35" s="7" customFormat="1" ht="25.5" customHeight="1" thickBot="1">
      <c r="A8" s="255" t="s">
        <v>3</v>
      </c>
      <c r="B8" s="256"/>
      <c r="C8" s="6" t="s">
        <v>65</v>
      </c>
      <c r="D8" s="213" t="s">
        <v>4</v>
      </c>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5"/>
    </row>
    <row r="9" spans="1:35" s="165" customFormat="1" ht="19.5" customHeight="1">
      <c r="A9" s="265">
        <v>1</v>
      </c>
      <c r="B9" s="225" t="s">
        <v>5</v>
      </c>
      <c r="C9" s="227">
        <f>D9*I9*O9</f>
        <v>1266000</v>
      </c>
      <c r="D9" s="258">
        <v>250</v>
      </c>
      <c r="E9" s="259"/>
      <c r="F9" s="259"/>
      <c r="G9" s="8" t="s">
        <v>6</v>
      </c>
      <c r="H9" s="8" t="s">
        <v>44</v>
      </c>
      <c r="I9" s="257">
        <v>422</v>
      </c>
      <c r="J9" s="257"/>
      <c r="K9" s="257"/>
      <c r="L9" s="263" t="s">
        <v>7</v>
      </c>
      <c r="M9" s="264"/>
      <c r="N9" s="8" t="s">
        <v>45</v>
      </c>
      <c r="O9" s="264">
        <v>12</v>
      </c>
      <c r="P9" s="264"/>
      <c r="Q9" s="9" t="s">
        <v>56</v>
      </c>
      <c r="R9" s="10"/>
      <c r="S9" s="10"/>
      <c r="T9" s="10"/>
      <c r="W9" s="10"/>
      <c r="X9" s="10"/>
      <c r="Y9" s="10"/>
      <c r="Z9" s="10"/>
      <c r="AA9" s="10"/>
      <c r="AB9" s="10"/>
      <c r="AC9" s="10"/>
      <c r="AD9" s="11"/>
    </row>
    <row r="10" spans="1:35" s="165" customFormat="1" ht="19.5" customHeight="1">
      <c r="A10" s="266"/>
      <c r="B10" s="226"/>
      <c r="C10" s="228"/>
      <c r="D10" s="294" t="s">
        <v>120</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row>
    <row r="11" spans="1:35" s="165" customFormat="1" ht="16.5" customHeight="1">
      <c r="A11" s="274" t="s">
        <v>8</v>
      </c>
      <c r="B11" s="269" t="s">
        <v>9</v>
      </c>
      <c r="C11" s="227">
        <v>298200</v>
      </c>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75"/>
      <c r="B12" s="270"/>
      <c r="C12" s="228"/>
      <c r="D12" s="161" t="s">
        <v>84</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76"/>
      <c r="B13" s="271"/>
      <c r="C13" s="27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76"/>
      <c r="B14" s="163" t="s">
        <v>122</v>
      </c>
      <c r="C14" s="167">
        <f>G14*K14</f>
        <v>26400</v>
      </c>
      <c r="D14" s="243" t="s">
        <v>123</v>
      </c>
      <c r="E14" s="267"/>
      <c r="F14" s="267"/>
      <c r="G14" s="268">
        <v>12</v>
      </c>
      <c r="H14" s="268"/>
      <c r="I14" s="18" t="s">
        <v>10</v>
      </c>
      <c r="J14" s="18" t="s">
        <v>44</v>
      </c>
      <c r="K14" s="297">
        <v>2200</v>
      </c>
      <c r="L14" s="298"/>
      <c r="M14" s="298"/>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76"/>
      <c r="B15" s="21" t="s">
        <v>11</v>
      </c>
      <c r="C15" s="170">
        <f>D15*I15</f>
        <v>68160</v>
      </c>
      <c r="D15" s="243">
        <v>160</v>
      </c>
      <c r="E15" s="244"/>
      <c r="F15" s="244"/>
      <c r="G15" s="101" t="s">
        <v>6</v>
      </c>
      <c r="H15" s="104" t="s">
        <v>44</v>
      </c>
      <c r="I15" s="211">
        <v>426</v>
      </c>
      <c r="J15" s="211"/>
      <c r="K15" s="211"/>
      <c r="L15" s="299" t="s">
        <v>7</v>
      </c>
      <c r="M15" s="299"/>
      <c r="N15" s="103"/>
      <c r="O15" s="101"/>
      <c r="P15" s="101"/>
      <c r="Q15" s="101"/>
      <c r="R15" s="236"/>
      <c r="S15" s="236"/>
      <c r="T15" s="236"/>
      <c r="U15" s="25"/>
      <c r="V15" s="237"/>
      <c r="W15" s="237"/>
      <c r="X15" s="237"/>
      <c r="Y15" s="237"/>
      <c r="Z15" s="237"/>
      <c r="AA15" s="236"/>
      <c r="AB15" s="236"/>
      <c r="AC15" s="236"/>
      <c r="AD15" s="26"/>
    </row>
    <row r="16" spans="1:35" s="165" customFormat="1" ht="19.5" customHeight="1">
      <c r="A16" s="276"/>
      <c r="B16" s="248"/>
      <c r="C16" s="246" t="str">
        <f>IF(I16+I17+R16+R17+AA16+AA17=0,"",I16+I17+R16+R17+AA16+AA17)</f>
        <v/>
      </c>
      <c r="D16" s="238"/>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39"/>
    </row>
    <row r="17" spans="1:30" s="165" customFormat="1" ht="19.5" customHeight="1">
      <c r="A17" s="276"/>
      <c r="B17" s="226"/>
      <c r="C17" s="247"/>
      <c r="D17" s="240"/>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2"/>
    </row>
    <row r="18" spans="1:30" s="165" customFormat="1" ht="19.5" customHeight="1">
      <c r="A18" s="276"/>
      <c r="B18" s="248"/>
      <c r="C18" s="246" t="str">
        <f>IF(I18+I19+R18+R19+AA18+AA19=0,"",I18+I19+R18+R19+AA18+AA19)</f>
        <v/>
      </c>
      <c r="D18" s="238"/>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39"/>
    </row>
    <row r="19" spans="1:30" s="165" customFormat="1" ht="19.5" customHeight="1">
      <c r="A19" s="276"/>
      <c r="B19" s="249"/>
      <c r="C19" s="247"/>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2"/>
    </row>
    <row r="20" spans="1:30" s="165" customFormat="1" ht="19.5" customHeight="1">
      <c r="A20" s="276"/>
      <c r="B20" s="248"/>
      <c r="C20" s="246" t="str">
        <f>IF(I20+I21+R20+R21+AA20+AA21=0,"",I20+I21+R20+R21+AA20+AA21)</f>
        <v/>
      </c>
      <c r="D20" s="238"/>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39"/>
    </row>
    <row r="21" spans="1:30" s="165" customFormat="1" ht="19.5" customHeight="1">
      <c r="A21" s="276"/>
      <c r="B21" s="226"/>
      <c r="C21" s="247"/>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2"/>
    </row>
    <row r="22" spans="1:30" s="165" customFormat="1" ht="19.5" customHeight="1">
      <c r="A22" s="276"/>
      <c r="B22" s="250"/>
      <c r="C22" s="246" t="str">
        <f>IF(I22+I23+R22+R23+AA22+AA23=0,"",I22+I23+R22+R23+AA22+AA23)</f>
        <v/>
      </c>
      <c r="D22" s="238"/>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39"/>
    </row>
    <row r="23" spans="1:30" s="165" customFormat="1" ht="19.5" customHeight="1">
      <c r="A23" s="277"/>
      <c r="B23" s="226"/>
      <c r="C23" s="247"/>
      <c r="D23" s="240"/>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2"/>
    </row>
    <row r="24" spans="1:30" s="165" customFormat="1" ht="16.5" customHeight="1">
      <c r="A24" s="285">
        <v>3</v>
      </c>
      <c r="B24" s="250" t="s">
        <v>12</v>
      </c>
      <c r="C24" s="246">
        <f>AB24+I25+I26+R26+AA26</f>
        <v>97554</v>
      </c>
      <c r="D24" s="32">
        <f>I24+N24</f>
        <v>17</v>
      </c>
      <c r="E24" s="24" t="s">
        <v>6</v>
      </c>
      <c r="F24" s="287" t="s">
        <v>13</v>
      </c>
      <c r="G24" s="288"/>
      <c r="H24" s="289"/>
      <c r="I24" s="131">
        <v>9</v>
      </c>
      <c r="J24" s="132" t="s">
        <v>6</v>
      </c>
      <c r="K24" s="292" t="s">
        <v>14</v>
      </c>
      <c r="L24" s="293"/>
      <c r="M24" s="293"/>
      <c r="N24" s="131">
        <v>8</v>
      </c>
      <c r="O24" s="33" t="s">
        <v>6</v>
      </c>
      <c r="P24" s="33" t="s">
        <v>46</v>
      </c>
      <c r="Q24" s="33" t="s">
        <v>44</v>
      </c>
      <c r="R24" s="304" t="s">
        <v>15</v>
      </c>
      <c r="S24" s="288"/>
      <c r="T24" s="288"/>
      <c r="U24" s="302">
        <v>426</v>
      </c>
      <c r="V24" s="303"/>
      <c r="W24" s="303"/>
      <c r="X24" s="35" t="s">
        <v>47</v>
      </c>
      <c r="Y24" s="36">
        <v>12</v>
      </c>
      <c r="Z24" s="34" t="s">
        <v>56</v>
      </c>
      <c r="AA24" s="35" t="s">
        <v>85</v>
      </c>
      <c r="AB24" s="300">
        <f>D24*U24*Y24</f>
        <v>86904</v>
      </c>
      <c r="AC24" s="300"/>
      <c r="AD24" s="301"/>
    </row>
    <row r="25" spans="1:30" s="165" customFormat="1" ht="16.5" customHeight="1">
      <c r="A25" s="286"/>
      <c r="B25" s="279"/>
      <c r="C25" s="282"/>
      <c r="D25" s="290" t="s">
        <v>16</v>
      </c>
      <c r="E25" s="280"/>
      <c r="F25" s="280"/>
      <c r="G25" s="280"/>
      <c r="H25" s="280"/>
      <c r="I25" s="291">
        <f>AA25</f>
        <v>6816</v>
      </c>
      <c r="J25" s="291"/>
      <c r="K25" s="291"/>
      <c r="L25" s="38" t="s">
        <v>6</v>
      </c>
      <c r="M25" s="37" t="s">
        <v>49</v>
      </c>
      <c r="N25" s="39">
        <v>4</v>
      </c>
      <c r="O25" s="280" t="s">
        <v>17</v>
      </c>
      <c r="P25" s="281"/>
      <c r="Q25" s="281"/>
      <c r="R25" s="281"/>
      <c r="S25" s="281"/>
      <c r="T25" s="281"/>
      <c r="U25" s="283">
        <v>426</v>
      </c>
      <c r="V25" s="284"/>
      <c r="W25" s="37" t="s">
        <v>50</v>
      </c>
      <c r="X25" s="39">
        <v>4</v>
      </c>
      <c r="Y25" s="37" t="s">
        <v>18</v>
      </c>
      <c r="Z25" s="37" t="s">
        <v>51</v>
      </c>
      <c r="AA25" s="291">
        <f>N25*U25*X25</f>
        <v>6816</v>
      </c>
      <c r="AB25" s="291"/>
      <c r="AC25" s="291"/>
      <c r="AD25" s="40" t="s">
        <v>46</v>
      </c>
    </row>
    <row r="26" spans="1:30" s="165" customFormat="1" ht="16.5" customHeight="1">
      <c r="A26" s="266"/>
      <c r="B26" s="226"/>
      <c r="C26" s="251"/>
      <c r="D26" s="240" t="s">
        <v>73</v>
      </c>
      <c r="E26" s="241"/>
      <c r="F26" s="241"/>
      <c r="G26" s="241"/>
      <c r="H26" s="241"/>
      <c r="I26" s="245">
        <v>3834</v>
      </c>
      <c r="J26" s="245"/>
      <c r="K26" s="245"/>
      <c r="L26" s="30" t="s">
        <v>6</v>
      </c>
      <c r="M26" s="241"/>
      <c r="N26" s="241"/>
      <c r="O26" s="241"/>
      <c r="P26" s="241"/>
      <c r="Q26" s="241"/>
      <c r="R26" s="245"/>
      <c r="S26" s="245"/>
      <c r="T26" s="245"/>
      <c r="U26" s="30" t="s">
        <v>6</v>
      </c>
      <c r="V26" s="241"/>
      <c r="W26" s="241"/>
      <c r="X26" s="241"/>
      <c r="Y26" s="241"/>
      <c r="Z26" s="241"/>
      <c r="AA26" s="245"/>
      <c r="AB26" s="245"/>
      <c r="AC26" s="245"/>
      <c r="AD26" s="31" t="s">
        <v>6</v>
      </c>
    </row>
    <row r="27" spans="1:30" s="165" customFormat="1" ht="19.5" customHeight="1">
      <c r="A27" s="229">
        <v>4</v>
      </c>
      <c r="B27" s="250" t="s">
        <v>19</v>
      </c>
      <c r="C27" s="246">
        <f>I27+I28+R27+R28+AA27+AA28</f>
        <v>68300</v>
      </c>
      <c r="D27" s="238" t="s">
        <v>74</v>
      </c>
      <c r="E27" s="212"/>
      <c r="F27" s="212"/>
      <c r="G27" s="212"/>
      <c r="H27" s="212"/>
      <c r="I27" s="211">
        <v>28300</v>
      </c>
      <c r="J27" s="211"/>
      <c r="K27" s="211"/>
      <c r="L27" s="24" t="s">
        <v>6</v>
      </c>
      <c r="M27" s="212" t="s">
        <v>75</v>
      </c>
      <c r="N27" s="212"/>
      <c r="O27" s="212"/>
      <c r="P27" s="212"/>
      <c r="Q27" s="212"/>
      <c r="R27" s="211">
        <v>20000</v>
      </c>
      <c r="S27" s="211"/>
      <c r="T27" s="211"/>
      <c r="U27" s="24" t="s">
        <v>6</v>
      </c>
      <c r="V27" s="212" t="s">
        <v>76</v>
      </c>
      <c r="W27" s="212"/>
      <c r="X27" s="212"/>
      <c r="Y27" s="212"/>
      <c r="Z27" s="212"/>
      <c r="AA27" s="211">
        <v>20000</v>
      </c>
      <c r="AB27" s="211"/>
      <c r="AC27" s="211"/>
      <c r="AD27" s="27" t="s">
        <v>6</v>
      </c>
    </row>
    <row r="28" spans="1:30" s="165" customFormat="1" ht="19.5" customHeight="1">
      <c r="A28" s="278"/>
      <c r="B28" s="279"/>
      <c r="C28" s="282"/>
      <c r="D28" s="240"/>
      <c r="E28" s="241"/>
      <c r="F28" s="241"/>
      <c r="G28" s="241"/>
      <c r="H28" s="241"/>
      <c r="I28" s="245"/>
      <c r="J28" s="245"/>
      <c r="K28" s="245"/>
      <c r="L28" s="30" t="s">
        <v>6</v>
      </c>
      <c r="M28" s="241"/>
      <c r="N28" s="241"/>
      <c r="O28" s="241"/>
      <c r="P28" s="241"/>
      <c r="Q28" s="241"/>
      <c r="R28" s="245"/>
      <c r="S28" s="245"/>
      <c r="T28" s="245"/>
      <c r="U28" s="30" t="s">
        <v>6</v>
      </c>
      <c r="V28" s="241"/>
      <c r="W28" s="241"/>
      <c r="X28" s="241"/>
      <c r="Y28" s="241"/>
      <c r="Z28" s="241"/>
      <c r="AA28" s="245"/>
      <c r="AB28" s="245"/>
      <c r="AC28" s="245"/>
      <c r="AD28" s="31" t="s">
        <v>6</v>
      </c>
    </row>
    <row r="29" spans="1:30" s="165" customFormat="1" ht="19.5" customHeight="1">
      <c r="A29" s="229">
        <v>5</v>
      </c>
      <c r="B29" s="250" t="s">
        <v>20</v>
      </c>
      <c r="C29" s="246">
        <f>I29+I30+R29+R30+AA29+AA30</f>
        <v>21000</v>
      </c>
      <c r="D29" s="238" t="s">
        <v>77</v>
      </c>
      <c r="E29" s="212"/>
      <c r="F29" s="212"/>
      <c r="G29" s="212"/>
      <c r="H29" s="212"/>
      <c r="I29" s="211">
        <v>6000</v>
      </c>
      <c r="J29" s="211"/>
      <c r="K29" s="211"/>
      <c r="L29" s="38" t="s">
        <v>6</v>
      </c>
      <c r="M29" s="212" t="s">
        <v>78</v>
      </c>
      <c r="N29" s="212"/>
      <c r="O29" s="212"/>
      <c r="P29" s="212"/>
      <c r="Q29" s="212"/>
      <c r="R29" s="211">
        <v>15000</v>
      </c>
      <c r="S29" s="211"/>
      <c r="T29" s="211"/>
      <c r="U29" s="38" t="s">
        <v>6</v>
      </c>
      <c r="V29" s="212"/>
      <c r="W29" s="212"/>
      <c r="X29" s="212"/>
      <c r="Y29" s="212"/>
      <c r="Z29" s="212"/>
      <c r="AA29" s="211"/>
      <c r="AB29" s="211"/>
      <c r="AC29" s="211"/>
      <c r="AD29" s="43" t="s">
        <v>6</v>
      </c>
    </row>
    <row r="30" spans="1:30" s="165" customFormat="1" ht="19.5" customHeight="1">
      <c r="A30" s="266"/>
      <c r="B30" s="226"/>
      <c r="C30" s="247"/>
      <c r="D30" s="240"/>
      <c r="E30" s="241"/>
      <c r="F30" s="241"/>
      <c r="G30" s="241"/>
      <c r="H30" s="241"/>
      <c r="I30" s="245"/>
      <c r="J30" s="245"/>
      <c r="K30" s="245"/>
      <c r="L30" s="38" t="s">
        <v>6</v>
      </c>
      <c r="M30" s="241"/>
      <c r="N30" s="241"/>
      <c r="O30" s="241"/>
      <c r="P30" s="241"/>
      <c r="Q30" s="241"/>
      <c r="R30" s="245"/>
      <c r="S30" s="245"/>
      <c r="T30" s="245"/>
      <c r="U30" s="38" t="s">
        <v>6</v>
      </c>
      <c r="V30" s="241"/>
      <c r="W30" s="241"/>
      <c r="X30" s="241"/>
      <c r="Y30" s="241"/>
      <c r="Z30" s="241"/>
      <c r="AA30" s="245"/>
      <c r="AB30" s="245"/>
      <c r="AC30" s="245"/>
      <c r="AD30" s="43" t="s">
        <v>6</v>
      </c>
    </row>
    <row r="31" spans="1:30" s="165" customFormat="1" ht="19.5" customHeight="1">
      <c r="A31" s="252" t="s">
        <v>21</v>
      </c>
      <c r="B31" s="250" t="s">
        <v>22</v>
      </c>
      <c r="C31" s="246">
        <f>I31+I32+R31+R32+AA31+AA32</f>
        <v>20000</v>
      </c>
      <c r="D31" s="238" t="s">
        <v>79</v>
      </c>
      <c r="E31" s="212"/>
      <c r="F31" s="212"/>
      <c r="G31" s="212"/>
      <c r="H31" s="212"/>
      <c r="I31" s="211">
        <v>20000</v>
      </c>
      <c r="J31" s="211"/>
      <c r="K31" s="211"/>
      <c r="L31" s="24" t="s">
        <v>6</v>
      </c>
      <c r="M31" s="212"/>
      <c r="N31" s="212"/>
      <c r="O31" s="212"/>
      <c r="P31" s="212"/>
      <c r="Q31" s="212"/>
      <c r="R31" s="211"/>
      <c r="S31" s="211"/>
      <c r="T31" s="211"/>
      <c r="U31" s="24" t="s">
        <v>6</v>
      </c>
      <c r="V31" s="212"/>
      <c r="W31" s="212"/>
      <c r="X31" s="212"/>
      <c r="Y31" s="212"/>
      <c r="Z31" s="212"/>
      <c r="AA31" s="211"/>
      <c r="AB31" s="211"/>
      <c r="AC31" s="211"/>
      <c r="AD31" s="27" t="s">
        <v>6</v>
      </c>
    </row>
    <row r="32" spans="1:30" s="165" customFormat="1" ht="19.5" customHeight="1">
      <c r="A32" s="253"/>
      <c r="B32" s="226"/>
      <c r="C32" s="247"/>
      <c r="D32" s="240"/>
      <c r="E32" s="241"/>
      <c r="F32" s="241"/>
      <c r="G32" s="241"/>
      <c r="H32" s="241"/>
      <c r="I32" s="245"/>
      <c r="J32" s="245"/>
      <c r="K32" s="245"/>
      <c r="L32" s="30" t="s">
        <v>6</v>
      </c>
      <c r="M32" s="241"/>
      <c r="N32" s="241"/>
      <c r="O32" s="241"/>
      <c r="P32" s="241"/>
      <c r="Q32" s="241"/>
      <c r="R32" s="245"/>
      <c r="S32" s="245"/>
      <c r="T32" s="245"/>
      <c r="U32" s="30" t="s">
        <v>6</v>
      </c>
      <c r="V32" s="241"/>
      <c r="W32" s="241"/>
      <c r="X32" s="241"/>
      <c r="Y32" s="241"/>
      <c r="Z32" s="241"/>
      <c r="AA32" s="245"/>
      <c r="AB32" s="245"/>
      <c r="AC32" s="245"/>
      <c r="AD32" s="31" t="s">
        <v>6</v>
      </c>
    </row>
    <row r="33" spans="1:30" s="165" customFormat="1" ht="19.5" customHeight="1">
      <c r="A33" s="253"/>
      <c r="B33" s="250" t="s">
        <v>57</v>
      </c>
      <c r="C33" s="246">
        <f>I33+I34+R33+R34+AA33+AA34</f>
        <v>60350</v>
      </c>
      <c r="D33" s="238" t="s">
        <v>80</v>
      </c>
      <c r="E33" s="212"/>
      <c r="F33" s="212"/>
      <c r="G33" s="212"/>
      <c r="H33" s="212"/>
      <c r="I33" s="211">
        <v>50000</v>
      </c>
      <c r="J33" s="211"/>
      <c r="K33" s="211"/>
      <c r="L33" s="38" t="s">
        <v>6</v>
      </c>
      <c r="M33" s="212" t="s">
        <v>81</v>
      </c>
      <c r="N33" s="212"/>
      <c r="O33" s="212"/>
      <c r="P33" s="212"/>
      <c r="Q33" s="212"/>
      <c r="R33" s="211">
        <v>10350</v>
      </c>
      <c r="S33" s="211"/>
      <c r="T33" s="211"/>
      <c r="U33" s="38" t="s">
        <v>6</v>
      </c>
      <c r="V33" s="212"/>
      <c r="W33" s="212"/>
      <c r="X33" s="212"/>
      <c r="Y33" s="212"/>
      <c r="Z33" s="212"/>
      <c r="AA33" s="211"/>
      <c r="AB33" s="211"/>
      <c r="AC33" s="211"/>
      <c r="AD33" s="43" t="s">
        <v>6</v>
      </c>
    </row>
    <row r="34" spans="1:30" s="165" customFormat="1" ht="19.5" customHeight="1">
      <c r="A34" s="253"/>
      <c r="B34" s="226"/>
      <c r="C34" s="247"/>
      <c r="D34" s="240"/>
      <c r="E34" s="241"/>
      <c r="F34" s="241"/>
      <c r="G34" s="241"/>
      <c r="H34" s="241"/>
      <c r="I34" s="245"/>
      <c r="J34" s="245"/>
      <c r="K34" s="245"/>
      <c r="L34" s="38" t="s">
        <v>6</v>
      </c>
      <c r="M34" s="241"/>
      <c r="N34" s="241"/>
      <c r="O34" s="241"/>
      <c r="P34" s="241"/>
      <c r="Q34" s="241"/>
      <c r="R34" s="245"/>
      <c r="S34" s="245"/>
      <c r="T34" s="245"/>
      <c r="U34" s="38" t="s">
        <v>6</v>
      </c>
      <c r="V34" s="241"/>
      <c r="W34" s="241"/>
      <c r="X34" s="241"/>
      <c r="Y34" s="241"/>
      <c r="Z34" s="241"/>
      <c r="AA34" s="245"/>
      <c r="AB34" s="245"/>
      <c r="AC34" s="245"/>
      <c r="AD34" s="43" t="s">
        <v>6</v>
      </c>
    </row>
    <row r="35" spans="1:30" s="165" customFormat="1" ht="19.5" customHeight="1">
      <c r="A35" s="253"/>
      <c r="B35" s="250" t="s">
        <v>58</v>
      </c>
      <c r="C35" s="233">
        <f>I35+I36+R35+R36+AA35+AA36</f>
        <v>50</v>
      </c>
      <c r="D35" s="238" t="s">
        <v>82</v>
      </c>
      <c r="E35" s="212"/>
      <c r="F35" s="212"/>
      <c r="G35" s="212"/>
      <c r="H35" s="212"/>
      <c r="I35" s="211">
        <v>50</v>
      </c>
      <c r="J35" s="211"/>
      <c r="K35" s="211"/>
      <c r="L35" s="24" t="s">
        <v>6</v>
      </c>
      <c r="M35" s="212"/>
      <c r="N35" s="212"/>
      <c r="O35" s="212"/>
      <c r="P35" s="212"/>
      <c r="Q35" s="212"/>
      <c r="R35" s="211"/>
      <c r="S35" s="211"/>
      <c r="T35" s="211"/>
      <c r="U35" s="24" t="s">
        <v>6</v>
      </c>
      <c r="V35" s="212"/>
      <c r="W35" s="212"/>
      <c r="X35" s="212"/>
      <c r="Y35" s="212"/>
      <c r="Z35" s="212"/>
      <c r="AA35" s="211"/>
      <c r="AB35" s="211"/>
      <c r="AC35" s="211"/>
      <c r="AD35" s="27" t="s">
        <v>6</v>
      </c>
    </row>
    <row r="36" spans="1:30" s="165" customFormat="1" ht="19.5" customHeight="1">
      <c r="A36" s="254"/>
      <c r="B36" s="226"/>
      <c r="C36" s="251"/>
      <c r="D36" s="240"/>
      <c r="E36" s="241"/>
      <c r="F36" s="241"/>
      <c r="G36" s="241"/>
      <c r="H36" s="241"/>
      <c r="I36" s="245"/>
      <c r="J36" s="245"/>
      <c r="K36" s="245"/>
      <c r="L36" s="30" t="s">
        <v>6</v>
      </c>
      <c r="M36" s="241"/>
      <c r="N36" s="241"/>
      <c r="O36" s="241"/>
      <c r="P36" s="241"/>
      <c r="Q36" s="241"/>
      <c r="R36" s="245"/>
      <c r="S36" s="245"/>
      <c r="T36" s="245"/>
      <c r="U36" s="30" t="s">
        <v>6</v>
      </c>
      <c r="V36" s="241"/>
      <c r="W36" s="241"/>
      <c r="X36" s="241"/>
      <c r="Y36" s="241"/>
      <c r="Z36" s="241"/>
      <c r="AA36" s="245"/>
      <c r="AB36" s="245"/>
      <c r="AC36" s="245"/>
      <c r="AD36" s="31" t="s">
        <v>6</v>
      </c>
    </row>
    <row r="37" spans="1:30" s="165" customFormat="1" ht="19.5" customHeight="1">
      <c r="A37" s="229">
        <v>7</v>
      </c>
      <c r="B37" s="231" t="s">
        <v>23</v>
      </c>
      <c r="C37" s="233">
        <f>I37+I38+R37+R38+AA37+AA38</f>
        <v>123510</v>
      </c>
      <c r="D37" s="238" t="s">
        <v>83</v>
      </c>
      <c r="E37" s="212"/>
      <c r="F37" s="212"/>
      <c r="G37" s="212"/>
      <c r="H37" s="212"/>
      <c r="I37" s="211">
        <v>123510</v>
      </c>
      <c r="J37" s="211"/>
      <c r="K37" s="211"/>
      <c r="L37" s="24" t="s">
        <v>6</v>
      </c>
      <c r="M37" s="212"/>
      <c r="N37" s="212"/>
      <c r="O37" s="212"/>
      <c r="P37" s="212"/>
      <c r="Q37" s="212"/>
      <c r="R37" s="211"/>
      <c r="S37" s="211"/>
      <c r="T37" s="211"/>
      <c r="U37" s="24" t="s">
        <v>6</v>
      </c>
      <c r="V37" s="212"/>
      <c r="W37" s="212"/>
      <c r="X37" s="212"/>
      <c r="Y37" s="212"/>
      <c r="Z37" s="212"/>
      <c r="AA37" s="211"/>
      <c r="AB37" s="211"/>
      <c r="AC37" s="211"/>
      <c r="AD37" s="27" t="s">
        <v>6</v>
      </c>
    </row>
    <row r="38" spans="1:30" s="165" customFormat="1" ht="19.5" customHeight="1" thickBot="1">
      <c r="A38" s="230"/>
      <c r="B38" s="232"/>
      <c r="C38" s="234"/>
      <c r="D38" s="207"/>
      <c r="E38" s="208"/>
      <c r="F38" s="208"/>
      <c r="G38" s="208"/>
      <c r="H38" s="208"/>
      <c r="I38" s="209"/>
      <c r="J38" s="209"/>
      <c r="K38" s="209"/>
      <c r="L38" s="46" t="s">
        <v>6</v>
      </c>
      <c r="M38" s="208"/>
      <c r="N38" s="208"/>
      <c r="O38" s="208"/>
      <c r="P38" s="208"/>
      <c r="Q38" s="208"/>
      <c r="R38" s="209"/>
      <c r="S38" s="209"/>
      <c r="T38" s="209"/>
      <c r="U38" s="46" t="s">
        <v>6</v>
      </c>
      <c r="V38" s="208"/>
      <c r="W38" s="208"/>
      <c r="X38" s="208"/>
      <c r="Y38" s="208"/>
      <c r="Z38" s="208"/>
      <c r="AA38" s="209"/>
      <c r="AB38" s="209"/>
      <c r="AC38" s="209"/>
      <c r="AD38" s="47" t="s">
        <v>6</v>
      </c>
    </row>
    <row r="39" spans="1:30" s="165" customFormat="1" ht="49.5" customHeight="1" thickTop="1" thickBot="1">
      <c r="A39" s="272" t="s">
        <v>24</v>
      </c>
      <c r="B39" s="273"/>
      <c r="C39" s="48">
        <f>SUM(C9:C38)</f>
        <v>2049524</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65" customFormat="1" ht="9" customHeight="1">
      <c r="A40" s="171"/>
      <c r="B40" s="171"/>
      <c r="C40" s="172"/>
      <c r="D40" s="49"/>
    </row>
  </sheetData>
  <mergeCells count="151">
    <mergeCell ref="V37:Z37"/>
    <mergeCell ref="D22:AD23"/>
    <mergeCell ref="AA37:AC37"/>
    <mergeCell ref="D38:H38"/>
    <mergeCell ref="I38:K38"/>
    <mergeCell ref="M38:Q38"/>
    <mergeCell ref="R38:T38"/>
    <mergeCell ref="V38:Z38"/>
    <mergeCell ref="AA38:AC38"/>
    <mergeCell ref="I37:K37"/>
    <mergeCell ref="M37:Q37"/>
    <mergeCell ref="R37:T37"/>
    <mergeCell ref="V35:Z35"/>
    <mergeCell ref="AA35:AC35"/>
    <mergeCell ref="I35:K35"/>
    <mergeCell ref="M35:Q35"/>
    <mergeCell ref="R35:T35"/>
    <mergeCell ref="AA31:AC31"/>
    <mergeCell ref="K24:M24"/>
    <mergeCell ref="O25:T25"/>
    <mergeCell ref="U25:V25"/>
    <mergeCell ref="D30:H30"/>
    <mergeCell ref="D31:H31"/>
    <mergeCell ref="D32:H32"/>
    <mergeCell ref="Q1:W1"/>
    <mergeCell ref="X1:AD1"/>
    <mergeCell ref="Q2:W2"/>
    <mergeCell ref="X2:AD2"/>
    <mergeCell ref="A4:AD4"/>
    <mergeCell ref="A6:AD6"/>
    <mergeCell ref="A7:AD7"/>
    <mergeCell ref="A5:AD5"/>
    <mergeCell ref="A31:A36"/>
    <mergeCell ref="B35:B36"/>
    <mergeCell ref="C35:C36"/>
    <mergeCell ref="V36:Z36"/>
    <mergeCell ref="B9:B10"/>
    <mergeCell ref="C9:C10"/>
    <mergeCell ref="A8:B8"/>
    <mergeCell ref="C29:C30"/>
    <mergeCell ref="C31:C32"/>
    <mergeCell ref="C33:C34"/>
    <mergeCell ref="AB24:AD24"/>
    <mergeCell ref="D25:H25"/>
    <mergeCell ref="I25:K25"/>
    <mergeCell ref="AA25:AC25"/>
    <mergeCell ref="U24:W24"/>
    <mergeCell ref="R24:T24"/>
    <mergeCell ref="D39:AD39"/>
    <mergeCell ref="L9:M9"/>
    <mergeCell ref="O9:P9"/>
    <mergeCell ref="A9:A10"/>
    <mergeCell ref="D14:F14"/>
    <mergeCell ref="G14:H14"/>
    <mergeCell ref="B11:B13"/>
    <mergeCell ref="D8:AD8"/>
    <mergeCell ref="AA36:AC36"/>
    <mergeCell ref="D20:AD21"/>
    <mergeCell ref="B20:B21"/>
    <mergeCell ref="C20:C21"/>
    <mergeCell ref="D16:AD17"/>
    <mergeCell ref="C16:C17"/>
    <mergeCell ref="B18:B19"/>
    <mergeCell ref="C18:C19"/>
    <mergeCell ref="D35:H35"/>
    <mergeCell ref="D34:H34"/>
    <mergeCell ref="I31:K31"/>
    <mergeCell ref="M31:Q31"/>
    <mergeCell ref="D37:H37"/>
    <mergeCell ref="B31:B32"/>
    <mergeCell ref="B33:B34"/>
    <mergeCell ref="C27:C28"/>
    <mergeCell ref="D33:H33"/>
    <mergeCell ref="D36:H36"/>
    <mergeCell ref="I36:K36"/>
    <mergeCell ref="M36:Q36"/>
    <mergeCell ref="R36:T36"/>
    <mergeCell ref="C11:C13"/>
    <mergeCell ref="A39:B39"/>
    <mergeCell ref="A11:A23"/>
    <mergeCell ref="A27:A28"/>
    <mergeCell ref="A29:A30"/>
    <mergeCell ref="B27:B28"/>
    <mergeCell ref="B22:B23"/>
    <mergeCell ref="C22:C23"/>
    <mergeCell ref="B16:B17"/>
    <mergeCell ref="B29:B30"/>
    <mergeCell ref="A24:A26"/>
    <mergeCell ref="B24:B26"/>
    <mergeCell ref="C24:C26"/>
    <mergeCell ref="A37:A38"/>
    <mergeCell ref="B37:B38"/>
    <mergeCell ref="C37:C38"/>
    <mergeCell ref="I29:K29"/>
    <mergeCell ref="M29:Q29"/>
    <mergeCell ref="R29:T29"/>
    <mergeCell ref="AA27:AC27"/>
    <mergeCell ref="V28:Z28"/>
    <mergeCell ref="AA28:AC28"/>
    <mergeCell ref="V29:Z29"/>
    <mergeCell ref="AA29:AC29"/>
    <mergeCell ref="D27:H27"/>
    <mergeCell ref="D28:H28"/>
    <mergeCell ref="D29:H29"/>
    <mergeCell ref="V27:Z27"/>
    <mergeCell ref="I27:K27"/>
    <mergeCell ref="M27:Q27"/>
    <mergeCell ref="R27:T27"/>
    <mergeCell ref="I28:K28"/>
    <mergeCell ref="M28:Q28"/>
    <mergeCell ref="R28:T28"/>
    <mergeCell ref="AA34:AC34"/>
    <mergeCell ref="I34:K34"/>
    <mergeCell ref="M34:Q34"/>
    <mergeCell ref="R34:T34"/>
    <mergeCell ref="V34:Z34"/>
    <mergeCell ref="R33:T33"/>
    <mergeCell ref="AA30:AC30"/>
    <mergeCell ref="V33:Z33"/>
    <mergeCell ref="AA33:AC33"/>
    <mergeCell ref="I32:K32"/>
    <mergeCell ref="M32:Q32"/>
    <mergeCell ref="R32:T32"/>
    <mergeCell ref="V32:Z32"/>
    <mergeCell ref="AA32:AC32"/>
    <mergeCell ref="I33:K33"/>
    <mergeCell ref="M33:Q33"/>
    <mergeCell ref="I30:K30"/>
    <mergeCell ref="M30:Q30"/>
    <mergeCell ref="R30:T30"/>
    <mergeCell ref="V30:Z30"/>
    <mergeCell ref="R31:T31"/>
    <mergeCell ref="V31:Z31"/>
    <mergeCell ref="I26:K26"/>
    <mergeCell ref="D26:H26"/>
    <mergeCell ref="F24:H24"/>
    <mergeCell ref="M26:Q26"/>
    <mergeCell ref="R26:T26"/>
    <mergeCell ref="V26:Z26"/>
    <mergeCell ref="I9:K9"/>
    <mergeCell ref="D9:F9"/>
    <mergeCell ref="D15:F15"/>
    <mergeCell ref="L15:M15"/>
    <mergeCell ref="D10:AD10"/>
    <mergeCell ref="K14:M14"/>
    <mergeCell ref="AA15:AC15"/>
    <mergeCell ref="I15:K15"/>
    <mergeCell ref="R15:T15"/>
    <mergeCell ref="V15:Z15"/>
    <mergeCell ref="AA26:AC26"/>
    <mergeCell ref="D18:AD19"/>
  </mergeCells>
  <phoneticPr fontId="2"/>
  <pageMargins left="0.39370078740157483" right="0.19685039370078741" top="0.23622047244094491" bottom="0.23622047244094491" header="0.19685039370078741" footer="0.19685039370078741"/>
  <pageSetup paperSize="9" scale="94"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topLeftCell="A25" zoomScaleNormal="100" zoomScaleSheetLayoutView="100" workbookViewId="0">
      <selection activeCell="O35" sqref="O35"/>
    </sheetView>
  </sheetViews>
  <sheetFormatPr defaultRowHeight="24.95" customHeight="1"/>
  <cols>
    <col min="1" max="2" width="4" style="164" customWidth="1"/>
    <col min="3" max="3" width="22.75" style="164" customWidth="1"/>
    <col min="4" max="4" width="12.875" style="173" customWidth="1"/>
    <col min="5" max="5" width="9.875" style="164" customWidth="1"/>
    <col min="6" max="6" width="7.125" style="164" customWidth="1"/>
    <col min="7" max="7" width="2.5" style="100" customWidth="1"/>
    <col min="8" max="8" width="9.875" style="164" customWidth="1"/>
    <col min="9" max="9" width="7.125" style="164" customWidth="1"/>
    <col min="10" max="10" width="2.5" style="100" customWidth="1"/>
    <col min="11" max="11" width="9.875" style="164" customWidth="1"/>
    <col min="12" max="12" width="7.125" style="164" customWidth="1"/>
    <col min="13" max="13" width="2.5" style="164" customWidth="1"/>
    <col min="14" max="16384" width="9" style="164"/>
  </cols>
  <sheetData>
    <row r="1" spans="1:13" s="165" customFormat="1" ht="22.5" customHeight="1" thickBot="1">
      <c r="A1" s="219" t="s">
        <v>25</v>
      </c>
      <c r="B1" s="219"/>
      <c r="C1" s="220"/>
      <c r="D1" s="220"/>
      <c r="E1" s="220"/>
      <c r="G1" s="51"/>
      <c r="J1" s="51"/>
    </row>
    <row r="2" spans="1:13" s="165" customFormat="1" ht="25.5" customHeight="1" thickBot="1">
      <c r="A2" s="255" t="s">
        <v>3</v>
      </c>
      <c r="B2" s="347"/>
      <c r="C2" s="370"/>
      <c r="D2" s="52" t="s">
        <v>65</v>
      </c>
      <c r="E2" s="350" t="s">
        <v>26</v>
      </c>
      <c r="F2" s="363"/>
      <c r="G2" s="363"/>
      <c r="H2" s="363"/>
      <c r="I2" s="363"/>
      <c r="J2" s="363"/>
      <c r="K2" s="363"/>
      <c r="L2" s="363"/>
      <c r="M2" s="364"/>
    </row>
    <row r="3" spans="1:13" s="165" customFormat="1" ht="12.75" customHeight="1">
      <c r="A3" s="276" t="s">
        <v>27</v>
      </c>
      <c r="B3" s="366">
        <v>1</v>
      </c>
      <c r="C3" s="368" t="s">
        <v>28</v>
      </c>
      <c r="D3" s="365">
        <f>F3+F4+I3+I4+L3+L4</f>
        <v>78500</v>
      </c>
      <c r="E3" s="53" t="s">
        <v>86</v>
      </c>
      <c r="F3" s="54">
        <v>78500</v>
      </c>
      <c r="G3" s="55" t="s">
        <v>87</v>
      </c>
      <c r="H3" s="56"/>
      <c r="I3" s="54"/>
      <c r="J3" s="55" t="s">
        <v>87</v>
      </c>
      <c r="K3" s="41"/>
      <c r="L3" s="54"/>
      <c r="M3" s="57" t="s">
        <v>6</v>
      </c>
    </row>
    <row r="4" spans="1:13" s="165" customFormat="1" ht="12.75" customHeight="1">
      <c r="A4" s="276"/>
      <c r="B4" s="367"/>
      <c r="C4" s="361"/>
      <c r="D4" s="358"/>
      <c r="E4" s="53"/>
      <c r="F4" s="54"/>
      <c r="G4" s="55" t="s">
        <v>87</v>
      </c>
      <c r="H4" s="56"/>
      <c r="I4" s="54"/>
      <c r="J4" s="55" t="s">
        <v>87</v>
      </c>
      <c r="K4" s="41"/>
      <c r="L4" s="54"/>
      <c r="M4" s="57" t="s">
        <v>6</v>
      </c>
    </row>
    <row r="5" spans="1:13" s="165" customFormat="1" ht="12.75" customHeight="1">
      <c r="A5" s="276"/>
      <c r="B5" s="369">
        <v>2</v>
      </c>
      <c r="C5" s="360" t="s">
        <v>29</v>
      </c>
      <c r="D5" s="357">
        <f>F5+F6+I5+I6+L5+L6</f>
        <v>95735</v>
      </c>
      <c r="E5" s="58" t="s">
        <v>88</v>
      </c>
      <c r="F5" s="59">
        <v>38000</v>
      </c>
      <c r="G5" s="60" t="s">
        <v>87</v>
      </c>
      <c r="H5" s="61" t="s">
        <v>89</v>
      </c>
      <c r="I5" s="59">
        <v>14525</v>
      </c>
      <c r="J5" s="60" t="s">
        <v>87</v>
      </c>
      <c r="K5" s="22" t="s">
        <v>90</v>
      </c>
      <c r="L5" s="59">
        <v>38010</v>
      </c>
      <c r="M5" s="62" t="s">
        <v>6</v>
      </c>
    </row>
    <row r="6" spans="1:13" s="165" customFormat="1" ht="12.75" customHeight="1">
      <c r="A6" s="276"/>
      <c r="B6" s="367"/>
      <c r="C6" s="361"/>
      <c r="D6" s="358"/>
      <c r="E6" s="63" t="s">
        <v>91</v>
      </c>
      <c r="F6" s="64">
        <v>5200</v>
      </c>
      <c r="G6" s="65" t="s">
        <v>87</v>
      </c>
      <c r="H6" s="66"/>
      <c r="I6" s="64"/>
      <c r="J6" s="65" t="s">
        <v>87</v>
      </c>
      <c r="K6" s="28"/>
      <c r="L6" s="64"/>
      <c r="M6" s="67" t="s">
        <v>6</v>
      </c>
    </row>
    <row r="7" spans="1:13" s="165" customFormat="1" ht="12.75" customHeight="1">
      <c r="A7" s="276"/>
      <c r="B7" s="369">
        <v>3</v>
      </c>
      <c r="C7" s="360" t="s">
        <v>30</v>
      </c>
      <c r="D7" s="357">
        <f>F7+F8+I7+I8+L7+L8</f>
        <v>84000</v>
      </c>
      <c r="E7" s="53" t="s">
        <v>92</v>
      </c>
      <c r="F7" s="54">
        <v>84000</v>
      </c>
      <c r="G7" s="60" t="s">
        <v>87</v>
      </c>
      <c r="H7" s="56"/>
      <c r="I7" s="54"/>
      <c r="J7" s="60" t="s">
        <v>87</v>
      </c>
      <c r="K7" s="41"/>
      <c r="L7" s="54"/>
      <c r="M7" s="62" t="s">
        <v>6</v>
      </c>
    </row>
    <row r="8" spans="1:13" s="165" customFormat="1" ht="12.75" customHeight="1">
      <c r="A8" s="276"/>
      <c r="B8" s="367"/>
      <c r="C8" s="361"/>
      <c r="D8" s="358"/>
      <c r="E8" s="53"/>
      <c r="F8" s="54"/>
      <c r="G8" s="65" t="s">
        <v>87</v>
      </c>
      <c r="H8" s="56"/>
      <c r="I8" s="54"/>
      <c r="J8" s="65" t="s">
        <v>87</v>
      </c>
      <c r="K8" s="41"/>
      <c r="L8" s="54"/>
      <c r="M8" s="67" t="s">
        <v>6</v>
      </c>
    </row>
    <row r="9" spans="1:13" s="165" customFormat="1" ht="12.75" customHeight="1">
      <c r="A9" s="276"/>
      <c r="B9" s="369">
        <v>4</v>
      </c>
      <c r="C9" s="360" t="s">
        <v>31</v>
      </c>
      <c r="D9" s="357">
        <f>F9+F10+I9+I10+L9+L10</f>
        <v>0</v>
      </c>
      <c r="E9" s="58"/>
      <c r="F9" s="59"/>
      <c r="G9" s="60" t="s">
        <v>87</v>
      </c>
      <c r="H9" s="61"/>
      <c r="I9" s="59"/>
      <c r="J9" s="60" t="s">
        <v>87</v>
      </c>
      <c r="K9" s="22"/>
      <c r="L9" s="59"/>
      <c r="M9" s="62" t="s">
        <v>6</v>
      </c>
    </row>
    <row r="10" spans="1:13" s="165" customFormat="1" ht="12.75" customHeight="1">
      <c r="A10" s="276"/>
      <c r="B10" s="367"/>
      <c r="C10" s="361"/>
      <c r="D10" s="358"/>
      <c r="E10" s="63"/>
      <c r="F10" s="64"/>
      <c r="G10" s="65" t="s">
        <v>87</v>
      </c>
      <c r="H10" s="66"/>
      <c r="I10" s="64"/>
      <c r="J10" s="65" t="s">
        <v>87</v>
      </c>
      <c r="K10" s="28"/>
      <c r="L10" s="64"/>
      <c r="M10" s="67" t="s">
        <v>6</v>
      </c>
    </row>
    <row r="11" spans="1:13" s="165" customFormat="1" ht="12.75" customHeight="1">
      <c r="A11" s="276"/>
      <c r="B11" s="369">
        <v>5</v>
      </c>
      <c r="C11" s="373" t="s">
        <v>32</v>
      </c>
      <c r="D11" s="357">
        <f>F11+F12+I11+I12+L11+L12</f>
        <v>153579</v>
      </c>
      <c r="E11" s="58" t="s">
        <v>93</v>
      </c>
      <c r="F11" s="59">
        <v>69542</v>
      </c>
      <c r="G11" s="60" t="s">
        <v>87</v>
      </c>
      <c r="H11" s="61" t="s">
        <v>94</v>
      </c>
      <c r="I11" s="59">
        <v>48552</v>
      </c>
      <c r="J11" s="60" t="s">
        <v>87</v>
      </c>
      <c r="K11" s="22" t="s">
        <v>95</v>
      </c>
      <c r="L11" s="59">
        <v>35485</v>
      </c>
      <c r="M11" s="62" t="s">
        <v>6</v>
      </c>
    </row>
    <row r="12" spans="1:13" s="165" customFormat="1" ht="12.75" customHeight="1">
      <c r="A12" s="276"/>
      <c r="B12" s="367"/>
      <c r="C12" s="374"/>
      <c r="D12" s="358"/>
      <c r="E12" s="63"/>
      <c r="F12" s="64"/>
      <c r="G12" s="65" t="s">
        <v>87</v>
      </c>
      <c r="H12" s="66"/>
      <c r="I12" s="64"/>
      <c r="J12" s="65" t="s">
        <v>87</v>
      </c>
      <c r="K12" s="28"/>
      <c r="L12" s="64"/>
      <c r="M12" s="67" t="s">
        <v>6</v>
      </c>
    </row>
    <row r="13" spans="1:13" s="165" customFormat="1" ht="12.75" customHeight="1">
      <c r="A13" s="276"/>
      <c r="B13" s="369">
        <v>6</v>
      </c>
      <c r="C13" s="360" t="s">
        <v>33</v>
      </c>
      <c r="D13" s="357">
        <f>F13+F14+I13+I14+L13+L14</f>
        <v>150750</v>
      </c>
      <c r="E13" s="58" t="s">
        <v>96</v>
      </c>
      <c r="F13" s="59">
        <v>150750</v>
      </c>
      <c r="G13" s="60" t="s">
        <v>87</v>
      </c>
      <c r="H13" s="61"/>
      <c r="I13" s="59"/>
      <c r="J13" s="60" t="s">
        <v>87</v>
      </c>
      <c r="K13" s="22"/>
      <c r="L13" s="59"/>
      <c r="M13" s="62" t="s">
        <v>6</v>
      </c>
    </row>
    <row r="14" spans="1:13" s="165" customFormat="1" ht="12.75" customHeight="1">
      <c r="A14" s="276"/>
      <c r="B14" s="367"/>
      <c r="C14" s="361"/>
      <c r="D14" s="358"/>
      <c r="E14" s="63"/>
      <c r="F14" s="64"/>
      <c r="G14" s="65" t="s">
        <v>87</v>
      </c>
      <c r="H14" s="66"/>
      <c r="I14" s="64"/>
      <c r="J14" s="65" t="s">
        <v>87</v>
      </c>
      <c r="K14" s="28"/>
      <c r="L14" s="64"/>
      <c r="M14" s="67" t="s">
        <v>6</v>
      </c>
    </row>
    <row r="15" spans="1:13" s="165" customFormat="1" ht="12.75" customHeight="1">
      <c r="A15" s="276"/>
      <c r="B15" s="369">
        <v>7</v>
      </c>
      <c r="C15" s="360" t="s">
        <v>52</v>
      </c>
      <c r="D15" s="357">
        <f>F15+F16+I15+I16+L15+L16</f>
        <v>70000</v>
      </c>
      <c r="E15" s="53" t="s">
        <v>97</v>
      </c>
      <c r="F15" s="54">
        <v>50000</v>
      </c>
      <c r="G15" s="60" t="s">
        <v>87</v>
      </c>
      <c r="H15" s="56" t="s">
        <v>98</v>
      </c>
      <c r="I15" s="54">
        <v>20000</v>
      </c>
      <c r="J15" s="60" t="s">
        <v>87</v>
      </c>
      <c r="K15" s="41"/>
      <c r="L15" s="54"/>
      <c r="M15" s="62" t="s">
        <v>6</v>
      </c>
    </row>
    <row r="16" spans="1:13" s="165" customFormat="1" ht="12.75" customHeight="1" thickBot="1">
      <c r="A16" s="371"/>
      <c r="B16" s="372"/>
      <c r="C16" s="375"/>
      <c r="D16" s="359"/>
      <c r="E16" s="68"/>
      <c r="F16" s="69"/>
      <c r="G16" s="70" t="s">
        <v>87</v>
      </c>
      <c r="H16" s="71"/>
      <c r="I16" s="69"/>
      <c r="J16" s="70" t="s">
        <v>87</v>
      </c>
      <c r="K16" s="44"/>
      <c r="L16" s="69"/>
      <c r="M16" s="72" t="s">
        <v>6</v>
      </c>
    </row>
    <row r="17" spans="1:13" s="165" customFormat="1" ht="25.5" customHeight="1" thickTop="1" thickBot="1">
      <c r="A17" s="376" t="s">
        <v>34</v>
      </c>
      <c r="B17" s="377"/>
      <c r="C17" s="378"/>
      <c r="D17" s="176">
        <f>SUM(D3:D16)</f>
        <v>632564</v>
      </c>
      <c r="E17" s="80"/>
      <c r="F17" s="93"/>
      <c r="G17" s="82"/>
      <c r="H17" s="83"/>
      <c r="I17" s="93"/>
      <c r="J17" s="82"/>
      <c r="K17" s="83"/>
      <c r="L17" s="93"/>
      <c r="M17" s="84"/>
    </row>
    <row r="18" spans="1:13" s="165" customFormat="1" ht="18" customHeight="1" thickTop="1">
      <c r="A18" s="276" t="s">
        <v>35</v>
      </c>
      <c r="B18" s="379">
        <v>1</v>
      </c>
      <c r="C18" s="380" t="s">
        <v>36</v>
      </c>
      <c r="D18" s="362">
        <f>F18+F19+I18+I19+L18+L19</f>
        <v>99524</v>
      </c>
      <c r="E18" s="76" t="s">
        <v>99</v>
      </c>
      <c r="F18" s="42">
        <v>99524</v>
      </c>
      <c r="G18" s="55" t="s">
        <v>87</v>
      </c>
      <c r="H18" s="41"/>
      <c r="I18" s="42"/>
      <c r="J18" s="55" t="s">
        <v>87</v>
      </c>
      <c r="K18" s="41"/>
      <c r="L18" s="42"/>
      <c r="M18" s="57" t="s">
        <v>6</v>
      </c>
    </row>
    <row r="19" spans="1:13" s="165" customFormat="1" ht="18" customHeight="1">
      <c r="A19" s="276"/>
      <c r="B19" s="367"/>
      <c r="C19" s="361"/>
      <c r="D19" s="226"/>
      <c r="E19" s="75"/>
      <c r="F19" s="29"/>
      <c r="G19" s="65" t="s">
        <v>87</v>
      </c>
      <c r="H19" s="28"/>
      <c r="I19" s="29"/>
      <c r="J19" s="65" t="s">
        <v>87</v>
      </c>
      <c r="K19" s="28"/>
      <c r="L19" s="29"/>
      <c r="M19" s="67" t="s">
        <v>6</v>
      </c>
    </row>
    <row r="20" spans="1:13" s="165" customFormat="1" ht="18" customHeight="1">
      <c r="A20" s="276"/>
      <c r="B20" s="369">
        <v>2</v>
      </c>
      <c r="C20" s="355" t="s">
        <v>37</v>
      </c>
      <c r="D20" s="357">
        <f>F20+F21+I20+I21+L20+L21</f>
        <v>146855</v>
      </c>
      <c r="E20" s="76" t="s">
        <v>100</v>
      </c>
      <c r="F20" s="42">
        <v>28355</v>
      </c>
      <c r="G20" s="55" t="s">
        <v>87</v>
      </c>
      <c r="H20" s="41" t="s">
        <v>125</v>
      </c>
      <c r="I20" s="42">
        <v>70000</v>
      </c>
      <c r="J20" s="55" t="s">
        <v>87</v>
      </c>
      <c r="K20" s="41" t="s">
        <v>101</v>
      </c>
      <c r="L20" s="42">
        <v>48500</v>
      </c>
      <c r="M20" s="57" t="s">
        <v>6</v>
      </c>
    </row>
    <row r="21" spans="1:13" s="165" customFormat="1" ht="18" customHeight="1">
      <c r="A21" s="276"/>
      <c r="B21" s="367"/>
      <c r="C21" s="356"/>
      <c r="D21" s="358"/>
      <c r="E21" s="76"/>
      <c r="F21" s="42"/>
      <c r="G21" s="55" t="s">
        <v>87</v>
      </c>
      <c r="H21" s="41"/>
      <c r="I21" s="42"/>
      <c r="J21" s="55" t="s">
        <v>87</v>
      </c>
      <c r="K21" s="41"/>
      <c r="L21" s="42"/>
      <c r="M21" s="57" t="s">
        <v>6</v>
      </c>
    </row>
    <row r="22" spans="1:13" s="165" customFormat="1" ht="18" customHeight="1">
      <c r="A22" s="276"/>
      <c r="B22" s="369">
        <v>3</v>
      </c>
      <c r="C22" s="360" t="s">
        <v>38</v>
      </c>
      <c r="D22" s="357">
        <f>F22+F23+I22+I23+L22+L23</f>
        <v>96833</v>
      </c>
      <c r="E22" s="77" t="s">
        <v>102</v>
      </c>
      <c r="F22" s="23">
        <v>44333</v>
      </c>
      <c r="G22" s="60" t="s">
        <v>87</v>
      </c>
      <c r="H22" s="22" t="s">
        <v>103</v>
      </c>
      <c r="I22" s="23">
        <v>52500</v>
      </c>
      <c r="J22" s="60" t="s">
        <v>87</v>
      </c>
      <c r="K22" s="22"/>
      <c r="L22" s="23"/>
      <c r="M22" s="62" t="s">
        <v>6</v>
      </c>
    </row>
    <row r="23" spans="1:13" s="165" customFormat="1" ht="18" customHeight="1">
      <c r="A23" s="276"/>
      <c r="B23" s="367"/>
      <c r="C23" s="361"/>
      <c r="D23" s="358"/>
      <c r="E23" s="75"/>
      <c r="F23" s="29"/>
      <c r="G23" s="65" t="s">
        <v>87</v>
      </c>
      <c r="H23" s="28"/>
      <c r="I23" s="29"/>
      <c r="J23" s="65" t="s">
        <v>87</v>
      </c>
      <c r="K23" s="28"/>
      <c r="L23" s="29"/>
      <c r="M23" s="67" t="s">
        <v>6</v>
      </c>
    </row>
    <row r="24" spans="1:13" s="165" customFormat="1" ht="18" customHeight="1">
      <c r="A24" s="276"/>
      <c r="B24" s="369">
        <v>4</v>
      </c>
      <c r="C24" s="360" t="s">
        <v>39</v>
      </c>
      <c r="D24" s="357">
        <f>F24+F25+I24+I25+L24+L25</f>
        <v>315008</v>
      </c>
      <c r="E24" s="76" t="s">
        <v>104</v>
      </c>
      <c r="F24" s="42">
        <v>145008</v>
      </c>
      <c r="G24" s="55" t="s">
        <v>87</v>
      </c>
      <c r="H24" s="41" t="s">
        <v>105</v>
      </c>
      <c r="I24" s="42">
        <v>120000</v>
      </c>
      <c r="J24" s="55" t="s">
        <v>87</v>
      </c>
      <c r="K24" s="41" t="s">
        <v>106</v>
      </c>
      <c r="L24" s="42">
        <v>50000</v>
      </c>
      <c r="M24" s="57" t="s">
        <v>6</v>
      </c>
    </row>
    <row r="25" spans="1:13" s="165" customFormat="1" ht="18" customHeight="1">
      <c r="A25" s="276"/>
      <c r="B25" s="367"/>
      <c r="C25" s="361"/>
      <c r="D25" s="358"/>
      <c r="E25" s="76"/>
      <c r="F25" s="42"/>
      <c r="G25" s="55" t="s">
        <v>87</v>
      </c>
      <c r="H25" s="41"/>
      <c r="I25" s="42"/>
      <c r="J25" s="55" t="s">
        <v>87</v>
      </c>
      <c r="K25" s="41"/>
      <c r="L25" s="42"/>
      <c r="M25" s="57" t="s">
        <v>6</v>
      </c>
    </row>
    <row r="26" spans="1:13" s="165" customFormat="1" ht="18" customHeight="1">
      <c r="A26" s="276"/>
      <c r="B26" s="369">
        <v>5</v>
      </c>
      <c r="C26" s="360" t="s">
        <v>40</v>
      </c>
      <c r="D26" s="357">
        <f>F26+F27+I26+I27+L26+L27</f>
        <v>135278</v>
      </c>
      <c r="E26" s="77" t="s">
        <v>107</v>
      </c>
      <c r="F26" s="23">
        <v>75278</v>
      </c>
      <c r="G26" s="60" t="s">
        <v>87</v>
      </c>
      <c r="H26" s="22" t="s">
        <v>118</v>
      </c>
      <c r="I26" s="23">
        <v>60000</v>
      </c>
      <c r="J26" s="60" t="s">
        <v>87</v>
      </c>
      <c r="K26" s="22"/>
      <c r="L26" s="23"/>
      <c r="M26" s="62" t="s">
        <v>6</v>
      </c>
    </row>
    <row r="27" spans="1:13" s="165" customFormat="1" ht="18" customHeight="1">
      <c r="A27" s="276"/>
      <c r="B27" s="367"/>
      <c r="C27" s="361"/>
      <c r="D27" s="358"/>
      <c r="E27" s="75"/>
      <c r="F27" s="29"/>
      <c r="G27" s="65" t="s">
        <v>87</v>
      </c>
      <c r="H27" s="28"/>
      <c r="I27" s="29"/>
      <c r="J27" s="65" t="s">
        <v>87</v>
      </c>
      <c r="K27" s="28"/>
      <c r="L27" s="29"/>
      <c r="M27" s="67" t="s">
        <v>6</v>
      </c>
    </row>
    <row r="28" spans="1:13" s="165" customFormat="1" ht="18" customHeight="1">
      <c r="A28" s="276"/>
      <c r="B28" s="369">
        <v>6</v>
      </c>
      <c r="C28" s="250" t="s">
        <v>41</v>
      </c>
      <c r="D28" s="357">
        <f>F28+F29+I28+I29+L28+L29</f>
        <v>130000</v>
      </c>
      <c r="E28" s="77" t="s">
        <v>108</v>
      </c>
      <c r="F28" s="23">
        <v>70000</v>
      </c>
      <c r="G28" s="60" t="s">
        <v>87</v>
      </c>
      <c r="H28" s="22" t="s">
        <v>109</v>
      </c>
      <c r="I28" s="23">
        <v>30000</v>
      </c>
      <c r="J28" s="60" t="s">
        <v>87</v>
      </c>
      <c r="K28" s="22" t="s">
        <v>110</v>
      </c>
      <c r="L28" s="23">
        <v>30000</v>
      </c>
      <c r="M28" s="62" t="s">
        <v>6</v>
      </c>
    </row>
    <row r="29" spans="1:13" s="165" customFormat="1" ht="18" customHeight="1">
      <c r="A29" s="276"/>
      <c r="B29" s="367"/>
      <c r="C29" s="226"/>
      <c r="D29" s="358"/>
      <c r="E29" s="75"/>
      <c r="F29" s="29"/>
      <c r="G29" s="65" t="s">
        <v>87</v>
      </c>
      <c r="H29" s="28"/>
      <c r="I29" s="29"/>
      <c r="J29" s="65" t="s">
        <v>87</v>
      </c>
      <c r="K29" s="28"/>
      <c r="L29" s="29"/>
      <c r="M29" s="67" t="s">
        <v>6</v>
      </c>
    </row>
    <row r="30" spans="1:13" s="165" customFormat="1" ht="18" customHeight="1">
      <c r="A30" s="276"/>
      <c r="B30" s="369">
        <v>7</v>
      </c>
      <c r="C30" s="250" t="s">
        <v>53</v>
      </c>
      <c r="D30" s="357">
        <f>F30+F31+I30+I31+L30+L31</f>
        <v>0</v>
      </c>
      <c r="E30" s="76"/>
      <c r="F30" s="42"/>
      <c r="G30" s="55" t="s">
        <v>6</v>
      </c>
      <c r="H30" s="41"/>
      <c r="I30" s="42"/>
      <c r="J30" s="55" t="s">
        <v>6</v>
      </c>
      <c r="K30" s="41"/>
      <c r="L30" s="42"/>
      <c r="M30" s="57" t="s">
        <v>6</v>
      </c>
    </row>
    <row r="31" spans="1:13" s="165" customFormat="1" ht="18" customHeight="1" thickBot="1">
      <c r="A31" s="371"/>
      <c r="B31" s="372"/>
      <c r="C31" s="381"/>
      <c r="D31" s="359"/>
      <c r="E31" s="78"/>
      <c r="F31" s="45"/>
      <c r="G31" s="70" t="s">
        <v>6</v>
      </c>
      <c r="H31" s="44"/>
      <c r="I31" s="45"/>
      <c r="J31" s="70" t="s">
        <v>6</v>
      </c>
      <c r="K31" s="44"/>
      <c r="L31" s="45"/>
      <c r="M31" s="72" t="s">
        <v>6</v>
      </c>
    </row>
    <row r="32" spans="1:13" s="165" customFormat="1" ht="25.5" customHeight="1" thickTop="1" thickBot="1">
      <c r="A32" s="376" t="s">
        <v>42</v>
      </c>
      <c r="B32" s="377"/>
      <c r="C32" s="378"/>
      <c r="D32" s="177">
        <f>SUM(D18:D31)</f>
        <v>923498</v>
      </c>
      <c r="E32" s="80"/>
      <c r="F32" s="81"/>
      <c r="G32" s="82"/>
      <c r="H32" s="83"/>
      <c r="I32" s="81"/>
      <c r="J32" s="82"/>
      <c r="K32" s="83"/>
      <c r="L32" s="81"/>
      <c r="M32" s="84"/>
    </row>
    <row r="33" spans="1:13" s="165" customFormat="1" ht="36" customHeight="1" thickTop="1" thickBot="1">
      <c r="A33" s="385" t="s">
        <v>66</v>
      </c>
      <c r="B33" s="386"/>
      <c r="C33" s="387"/>
      <c r="D33" s="178">
        <f>D17+D32</f>
        <v>1556062</v>
      </c>
      <c r="E33" s="305" t="s">
        <v>71</v>
      </c>
      <c r="F33" s="306"/>
      <c r="G33" s="306"/>
      <c r="H33" s="306"/>
      <c r="I33" s="306"/>
      <c r="J33" s="306"/>
      <c r="K33" s="162">
        <f>IF(D33=0,"",ROUNDDOWN(D33/3,0))</f>
        <v>518687</v>
      </c>
      <c r="L33" s="73"/>
      <c r="M33" s="74"/>
    </row>
    <row r="34" spans="1:13" s="165" customFormat="1" ht="15" customHeight="1" thickBot="1">
      <c r="A34" s="179"/>
      <c r="B34" s="180"/>
      <c r="C34" s="180"/>
      <c r="D34" s="181"/>
      <c r="E34" s="49"/>
      <c r="F34" s="88"/>
      <c r="G34" s="89"/>
      <c r="H34" s="90"/>
      <c r="I34" s="91"/>
      <c r="J34" s="89"/>
      <c r="K34" s="90"/>
      <c r="L34" s="91"/>
      <c r="M34" s="90"/>
    </row>
    <row r="35" spans="1:13" s="165" customFormat="1" ht="24" customHeight="1">
      <c r="A35" s="388" t="s">
        <v>59</v>
      </c>
      <c r="B35" s="182">
        <v>1</v>
      </c>
      <c r="C35" s="174" t="s">
        <v>124</v>
      </c>
      <c r="D35" s="183">
        <f>F35+I35+L35</f>
        <v>48245</v>
      </c>
      <c r="E35" s="107" t="s">
        <v>126</v>
      </c>
      <c r="F35" s="108">
        <v>18245</v>
      </c>
      <c r="G35" s="109" t="s">
        <v>6</v>
      </c>
      <c r="H35" s="110" t="s">
        <v>127</v>
      </c>
      <c r="I35" s="108">
        <v>30000</v>
      </c>
      <c r="J35" s="109" t="s">
        <v>6</v>
      </c>
      <c r="K35" s="110"/>
      <c r="L35" s="108"/>
      <c r="M35" s="111" t="s">
        <v>6</v>
      </c>
    </row>
    <row r="36" spans="1:13" s="165" customFormat="1" ht="24" customHeight="1">
      <c r="A36" s="389"/>
      <c r="B36" s="184">
        <v>2</v>
      </c>
      <c r="C36" s="185" t="s">
        <v>60</v>
      </c>
      <c r="D36" s="186">
        <f>F36+I36+L36</f>
        <v>78560</v>
      </c>
      <c r="E36" s="112" t="s">
        <v>111</v>
      </c>
      <c r="F36" s="113">
        <v>30000</v>
      </c>
      <c r="G36" s="114" t="s">
        <v>6</v>
      </c>
      <c r="H36" s="115" t="s">
        <v>112</v>
      </c>
      <c r="I36" s="113">
        <v>48560</v>
      </c>
      <c r="J36" s="114" t="s">
        <v>6</v>
      </c>
      <c r="K36" s="115"/>
      <c r="L36" s="113"/>
      <c r="M36" s="116" t="s">
        <v>6</v>
      </c>
    </row>
    <row r="37" spans="1:13" s="165" customFormat="1" ht="24" customHeight="1">
      <c r="A37" s="389"/>
      <c r="B37" s="187">
        <v>3</v>
      </c>
      <c r="C37" s="188"/>
      <c r="D37" s="186">
        <f>F37+I37+L37</f>
        <v>0</v>
      </c>
      <c r="E37" s="112"/>
      <c r="F37" s="113"/>
      <c r="G37" s="114" t="s">
        <v>6</v>
      </c>
      <c r="H37" s="115"/>
      <c r="I37" s="113"/>
      <c r="J37" s="114" t="s">
        <v>6</v>
      </c>
      <c r="K37" s="115"/>
      <c r="L37" s="113"/>
      <c r="M37" s="116" t="s">
        <v>6</v>
      </c>
    </row>
    <row r="38" spans="1:13" s="165" customFormat="1" ht="24" customHeight="1" thickBot="1">
      <c r="A38" s="389"/>
      <c r="B38" s="189">
        <v>4</v>
      </c>
      <c r="C38" s="175"/>
      <c r="D38" s="190">
        <f>F38+I38+L38</f>
        <v>0</v>
      </c>
      <c r="E38" s="118"/>
      <c r="F38" s="119"/>
      <c r="G38" s="120" t="s">
        <v>6</v>
      </c>
      <c r="H38" s="121"/>
      <c r="I38" s="119"/>
      <c r="J38" s="120" t="s">
        <v>6</v>
      </c>
      <c r="K38" s="121"/>
      <c r="L38" s="119"/>
      <c r="M38" s="122" t="s">
        <v>6</v>
      </c>
    </row>
    <row r="39" spans="1:13" s="165" customFormat="1" ht="25.5" customHeight="1" thickTop="1" thickBot="1">
      <c r="A39" s="390" t="s">
        <v>61</v>
      </c>
      <c r="B39" s="391"/>
      <c r="C39" s="392"/>
      <c r="D39" s="191">
        <f>SUM(D35:D38)</f>
        <v>126805</v>
      </c>
      <c r="E39" s="92"/>
      <c r="F39" s="81"/>
      <c r="G39" s="82"/>
      <c r="H39" s="83"/>
      <c r="I39" s="93"/>
      <c r="J39" s="82"/>
      <c r="K39" s="83"/>
      <c r="L39" s="81"/>
      <c r="M39" s="84"/>
    </row>
    <row r="40" spans="1:13" s="165" customFormat="1" ht="21" customHeight="1" thickTop="1">
      <c r="A40" s="393" t="s">
        <v>43</v>
      </c>
      <c r="B40" s="192">
        <v>1</v>
      </c>
      <c r="C40" s="193" t="s">
        <v>72</v>
      </c>
      <c r="D40" s="194">
        <f t="shared" ref="D40:D45" si="0">F40+I40+L40</f>
        <v>150000</v>
      </c>
      <c r="E40" s="136" t="s">
        <v>113</v>
      </c>
      <c r="F40" s="137">
        <v>150000</v>
      </c>
      <c r="G40" s="138" t="s">
        <v>6</v>
      </c>
      <c r="H40" s="139"/>
      <c r="I40" s="137"/>
      <c r="J40" s="138" t="s">
        <v>6</v>
      </c>
      <c r="K40" s="139"/>
      <c r="L40" s="137"/>
      <c r="M40" s="140" t="s">
        <v>6</v>
      </c>
    </row>
    <row r="41" spans="1:13" s="165" customFormat="1" ht="21" customHeight="1">
      <c r="A41" s="275"/>
      <c r="B41" s="195">
        <v>2</v>
      </c>
      <c r="C41" s="188" t="s">
        <v>70</v>
      </c>
      <c r="D41" s="186">
        <f t="shared" si="0"/>
        <v>47000</v>
      </c>
      <c r="E41" s="112" t="s">
        <v>70</v>
      </c>
      <c r="F41" s="113">
        <v>28000</v>
      </c>
      <c r="G41" s="143" t="s">
        <v>6</v>
      </c>
      <c r="H41" s="115" t="s">
        <v>121</v>
      </c>
      <c r="I41" s="113">
        <v>19000</v>
      </c>
      <c r="J41" s="143" t="s">
        <v>6</v>
      </c>
      <c r="K41" s="115"/>
      <c r="L41" s="113"/>
      <c r="M41" s="116" t="s">
        <v>6</v>
      </c>
    </row>
    <row r="42" spans="1:13" s="165" customFormat="1" ht="21" customHeight="1">
      <c r="A42" s="275"/>
      <c r="B42" s="196">
        <v>3</v>
      </c>
      <c r="C42" s="188" t="s">
        <v>63</v>
      </c>
      <c r="D42" s="186">
        <f t="shared" si="0"/>
        <v>25000</v>
      </c>
      <c r="E42" s="112" t="s">
        <v>63</v>
      </c>
      <c r="F42" s="113">
        <v>25000</v>
      </c>
      <c r="G42" s="143" t="s">
        <v>6</v>
      </c>
      <c r="H42" s="115"/>
      <c r="I42" s="113"/>
      <c r="J42" s="143" t="s">
        <v>6</v>
      </c>
      <c r="K42" s="115"/>
      <c r="L42" s="113"/>
      <c r="M42" s="116" t="s">
        <v>6</v>
      </c>
    </row>
    <row r="43" spans="1:13" s="165" customFormat="1" ht="21" customHeight="1">
      <c r="A43" s="275"/>
      <c r="B43" s="196">
        <v>4</v>
      </c>
      <c r="C43" s="188" t="s">
        <v>64</v>
      </c>
      <c r="D43" s="186">
        <f t="shared" si="0"/>
        <v>25000</v>
      </c>
      <c r="E43" s="112" t="s">
        <v>114</v>
      </c>
      <c r="F43" s="113">
        <v>25000</v>
      </c>
      <c r="G43" s="143" t="s">
        <v>6</v>
      </c>
      <c r="H43" s="115"/>
      <c r="I43" s="113"/>
      <c r="J43" s="143" t="s">
        <v>6</v>
      </c>
      <c r="K43" s="115"/>
      <c r="L43" s="113"/>
      <c r="M43" s="116" t="s">
        <v>6</v>
      </c>
    </row>
    <row r="44" spans="1:13" s="165" customFormat="1" ht="21" customHeight="1">
      <c r="A44" s="275"/>
      <c r="B44" s="196">
        <v>5</v>
      </c>
      <c r="C44" s="197" t="s">
        <v>115</v>
      </c>
      <c r="D44" s="186">
        <f t="shared" si="0"/>
        <v>3000</v>
      </c>
      <c r="E44" s="112" t="s">
        <v>116</v>
      </c>
      <c r="F44" s="113">
        <v>1000</v>
      </c>
      <c r="G44" s="143" t="s">
        <v>6</v>
      </c>
      <c r="H44" s="115" t="s">
        <v>117</v>
      </c>
      <c r="I44" s="113">
        <v>1000</v>
      </c>
      <c r="J44" s="143" t="s">
        <v>6</v>
      </c>
      <c r="K44" s="115" t="s">
        <v>128</v>
      </c>
      <c r="L44" s="113">
        <v>1000</v>
      </c>
      <c r="M44" s="116" t="s">
        <v>6</v>
      </c>
    </row>
    <row r="45" spans="1:13" s="165" customFormat="1" ht="21" customHeight="1" thickBot="1">
      <c r="A45" s="394"/>
      <c r="B45" s="198">
        <v>6</v>
      </c>
      <c r="C45" s="199" t="s">
        <v>43</v>
      </c>
      <c r="D45" s="190">
        <f t="shared" si="0"/>
        <v>0</v>
      </c>
      <c r="E45" s="118"/>
      <c r="F45" s="119"/>
      <c r="G45" s="149" t="s">
        <v>6</v>
      </c>
      <c r="H45" s="121"/>
      <c r="I45" s="119"/>
      <c r="J45" s="149" t="s">
        <v>6</v>
      </c>
      <c r="K45" s="121"/>
      <c r="L45" s="119"/>
      <c r="M45" s="122" t="s">
        <v>6</v>
      </c>
    </row>
    <row r="46" spans="1:13" s="165" customFormat="1" ht="25.5" customHeight="1" thickTop="1" thickBot="1">
      <c r="A46" s="382" t="s">
        <v>62</v>
      </c>
      <c r="B46" s="383"/>
      <c r="C46" s="384"/>
      <c r="D46" s="191">
        <f>SUM(D40:D45)</f>
        <v>250000</v>
      </c>
      <c r="E46" s="92"/>
      <c r="F46" s="81"/>
      <c r="G46" s="82"/>
      <c r="H46" s="83"/>
      <c r="I46" s="93"/>
      <c r="J46" s="82"/>
      <c r="K46" s="83"/>
      <c r="L46" s="81"/>
      <c r="M46" s="84"/>
    </row>
    <row r="47" spans="1:13" s="165" customFormat="1" ht="25.5" customHeight="1" thickTop="1" thickBot="1">
      <c r="A47" s="382" t="s">
        <v>69</v>
      </c>
      <c r="B47" s="383"/>
      <c r="C47" s="384"/>
      <c r="D47" s="191">
        <v>116657</v>
      </c>
      <c r="E47" s="92"/>
      <c r="F47" s="81"/>
      <c r="G47" s="82"/>
      <c r="H47" s="83"/>
      <c r="I47" s="93"/>
      <c r="J47" s="82"/>
      <c r="K47" s="83"/>
      <c r="L47" s="81"/>
      <c r="M47" s="84"/>
    </row>
    <row r="48" spans="1:13" ht="36" customHeight="1" thickTop="1" thickBot="1">
      <c r="A48" s="307" t="s">
        <v>68</v>
      </c>
      <c r="B48" s="308"/>
      <c r="C48" s="309"/>
      <c r="D48" s="94">
        <f>D33+D39+D46+D47</f>
        <v>2049524</v>
      </c>
      <c r="E48" s="95"/>
      <c r="F48" s="96"/>
      <c r="G48" s="97"/>
      <c r="H48" s="98"/>
      <c r="I48" s="96"/>
      <c r="J48" s="97"/>
      <c r="K48" s="98"/>
      <c r="L48" s="96"/>
      <c r="M48" s="99"/>
    </row>
  </sheetData>
  <mergeCells count="57">
    <mergeCell ref="E33:J33"/>
    <mergeCell ref="A48:C48"/>
    <mergeCell ref="A46:C46"/>
    <mergeCell ref="A33:C33"/>
    <mergeCell ref="A35:A38"/>
    <mergeCell ref="A39:C39"/>
    <mergeCell ref="A40:A45"/>
    <mergeCell ref="A47:C47"/>
    <mergeCell ref="A32:C32"/>
    <mergeCell ref="B30:B31"/>
    <mergeCell ref="C26:C27"/>
    <mergeCell ref="C28:C29"/>
    <mergeCell ref="B24:B25"/>
    <mergeCell ref="B26:B27"/>
    <mergeCell ref="B28:B29"/>
    <mergeCell ref="C30:C31"/>
    <mergeCell ref="B22:B23"/>
    <mergeCell ref="B11:B12"/>
    <mergeCell ref="C11:C12"/>
    <mergeCell ref="C13:C14"/>
    <mergeCell ref="C15:C16"/>
    <mergeCell ref="A17:C17"/>
    <mergeCell ref="B18:B19"/>
    <mergeCell ref="B20:B21"/>
    <mergeCell ref="C18:C19"/>
    <mergeCell ref="A18:A31"/>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5:B16"/>
    <mergeCell ref="E2:M2"/>
    <mergeCell ref="D7:D8"/>
    <mergeCell ref="D9:D10"/>
    <mergeCell ref="D11:D12"/>
    <mergeCell ref="D3:D4"/>
    <mergeCell ref="D18:D19"/>
    <mergeCell ref="D20:D21"/>
    <mergeCell ref="D22:D23"/>
    <mergeCell ref="D24:D25"/>
    <mergeCell ref="C20:C21"/>
    <mergeCell ref="D26:D27"/>
    <mergeCell ref="D28:D29"/>
    <mergeCell ref="D30:D31"/>
    <mergeCell ref="C22:C23"/>
    <mergeCell ref="C24:C25"/>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2020-03-06T07:22:30Z</dcterms:created>
  <dcterms:modified xsi:type="dcterms:W3CDTF">2025-03-10T01:44:39Z</dcterms:modified>
</cp:coreProperties>
</file>